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https://onefoundationcol.sharepoint.com/sites/One/Documentos compartidos/Información One/Políticas/Proyectos/"/>
    </mc:Choice>
  </mc:AlternateContent>
  <xr:revisionPtr revIDLastSave="59" documentId="8_{61AFDAE9-DEBF-BE44-A68E-52391AF8300F}" xr6:coauthVersionLast="47" xr6:coauthVersionMax="47" xr10:uidLastSave="{14CCDD38-F25B-C64D-91EC-91785A418F0E}"/>
  <bookViews>
    <workbookView xWindow="3820" yWindow="500" windowWidth="21780" windowHeight="13860" xr2:uid="{00000000-000D-0000-FFFF-FFFF00000000}"/>
  </bookViews>
  <sheets>
    <sheet name="Presupuesto" sheetId="2" r:id="rId1"/>
    <sheet name="Consolidado" sheetId="3" r:id="rId2"/>
    <sheet name="Summary Budget" sheetId="4" state="hidden" r:id="rId3"/>
    <sheet name="Budget Narrative" sheetId="6" state="hidden" r:id="rId4"/>
  </sheets>
  <externalReferences>
    <externalReference r:id="rId5"/>
  </externalReferences>
  <definedNames>
    <definedName name="Exch_Rate" localSheetId="3">'[1]Planning Budget US$'!$I$6</definedName>
    <definedName name="Exch_Rate">'[1]Planning Budget US$'!$I$6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2" l="1"/>
  <c r="H20" i="2"/>
  <c r="H19" i="2"/>
  <c r="H18" i="2"/>
  <c r="H12" i="2"/>
  <c r="H11" i="2"/>
  <c r="H10" i="2"/>
  <c r="H9" i="2"/>
  <c r="I4" i="3"/>
  <c r="L3" i="3"/>
  <c r="M66" i="2"/>
  <c r="I67" i="2"/>
  <c r="I63" i="2"/>
  <c r="I62" i="2"/>
  <c r="I60" i="2"/>
  <c r="I59" i="2"/>
  <c r="I58" i="2"/>
  <c r="I79" i="2"/>
  <c r="I78" i="2"/>
  <c r="I77" i="2"/>
  <c r="I76" i="2"/>
  <c r="I75" i="2"/>
  <c r="K75" i="2" s="1"/>
  <c r="M75" i="2" s="1"/>
  <c r="H79" i="2"/>
  <c r="H78" i="2"/>
  <c r="H77" i="2"/>
  <c r="H76" i="2"/>
  <c r="H75" i="2"/>
  <c r="H63" i="2"/>
  <c r="H62" i="2"/>
  <c r="G50" i="2"/>
  <c r="H50" i="2" s="1"/>
  <c r="I50" i="2" s="1"/>
  <c r="K50" i="2" s="1"/>
  <c r="M50" i="2" s="1"/>
  <c r="G49" i="2"/>
  <c r="H49" i="2" s="1"/>
  <c r="I49" i="2" s="1"/>
  <c r="G48" i="2"/>
  <c r="H48" i="2" s="1"/>
  <c r="I48" i="2" s="1"/>
  <c r="K48" i="2" s="1"/>
  <c r="M48" i="2" s="1"/>
  <c r="G47" i="2"/>
  <c r="H47" i="2" s="1"/>
  <c r="I47" i="2" s="1"/>
  <c r="K76" i="2" l="1"/>
  <c r="M76" i="2" s="1"/>
  <c r="K79" i="2"/>
  <c r="M79" i="2" s="1"/>
  <c r="K77" i="2"/>
  <c r="M77" i="2" s="1"/>
  <c r="K63" i="2"/>
  <c r="M63" i="2" s="1"/>
  <c r="I53" i="2"/>
  <c r="K78" i="2"/>
  <c r="M78" i="2" s="1"/>
  <c r="K62" i="2"/>
  <c r="M62" i="2" s="1"/>
  <c r="K47" i="2"/>
  <c r="M47" i="2" s="1"/>
  <c r="H53" i="2"/>
  <c r="H27" i="2"/>
  <c r="I27" i="2" s="1"/>
  <c r="H26" i="2"/>
  <c r="I11" i="2"/>
  <c r="K11" i="2" s="1"/>
  <c r="M11" i="2" s="1"/>
  <c r="I10" i="2"/>
  <c r="I9" i="2"/>
  <c r="H60" i="2"/>
  <c r="K60" i="2" s="1"/>
  <c r="M60" i="2" s="1"/>
  <c r="H58" i="2"/>
  <c r="K58" i="2" s="1"/>
  <c r="M58" i="2" s="1"/>
  <c r="H35" i="2"/>
  <c r="K35" i="2" s="1"/>
  <c r="M35" i="2" s="1"/>
  <c r="H32" i="2"/>
  <c r="H37" i="2"/>
  <c r="K37" i="2" s="1"/>
  <c r="M37" i="2" s="1"/>
  <c r="H33" i="2"/>
  <c r="K33" i="2" s="1"/>
  <c r="M33" i="2" s="1"/>
  <c r="H34" i="2"/>
  <c r="H36" i="2"/>
  <c r="H38" i="2"/>
  <c r="K38" i="2" s="1"/>
  <c r="M38" i="2" s="1"/>
  <c r="H39" i="2"/>
  <c r="K39" i="2" s="1"/>
  <c r="M39" i="2" s="1"/>
  <c r="H40" i="2"/>
  <c r="K40" i="2" s="1"/>
  <c r="M40" i="2" s="1"/>
  <c r="K45" i="2"/>
  <c r="I65" i="2"/>
  <c r="I64" i="2"/>
  <c r="H67" i="2"/>
  <c r="K67" i="2" s="1"/>
  <c r="M67" i="2" s="1"/>
  <c r="H59" i="2"/>
  <c r="K59" i="2" s="1"/>
  <c r="M59" i="2" s="1"/>
  <c r="K17" i="2"/>
  <c r="I12" i="2"/>
  <c r="K13" i="2"/>
  <c r="H15" i="2" l="1"/>
  <c r="K32" i="2"/>
  <c r="M32" i="2" s="1"/>
  <c r="H42" i="2"/>
  <c r="H57" i="2"/>
  <c r="I57" i="2"/>
  <c r="H29" i="2"/>
  <c r="K9" i="2"/>
  <c r="M9" i="2" s="1"/>
  <c r="K10" i="2"/>
  <c r="M10" i="2" s="1"/>
  <c r="K12" i="2"/>
  <c r="M12" i="2" s="1"/>
  <c r="I55" i="6"/>
  <c r="I54" i="6"/>
  <c r="I53" i="6"/>
  <c r="D5" i="6"/>
  <c r="J4" i="6"/>
  <c r="D4" i="6"/>
  <c r="J3" i="6"/>
  <c r="D3" i="6"/>
  <c r="G22" i="4"/>
  <c r="E22" i="4"/>
  <c r="I7" i="4"/>
  <c r="G7" i="4"/>
  <c r="E7" i="4"/>
  <c r="D5" i="4"/>
  <c r="D4" i="4"/>
  <c r="I3" i="4"/>
  <c r="D3" i="4"/>
  <c r="I2" i="4"/>
  <c r="D2" i="4"/>
  <c r="B21" i="3"/>
  <c r="B19" i="3"/>
  <c r="B17" i="3"/>
  <c r="B15" i="3"/>
  <c r="B13" i="3"/>
  <c r="B11" i="3"/>
  <c r="B9" i="3"/>
  <c r="K4" i="3"/>
  <c r="G4" i="3"/>
  <c r="E4" i="3"/>
  <c r="K3" i="3"/>
  <c r="I3" i="3"/>
  <c r="G3" i="3"/>
  <c r="E3" i="3"/>
  <c r="M86" i="2"/>
  <c r="I86" i="2"/>
  <c r="H86" i="2"/>
  <c r="K84" i="2"/>
  <c r="K86" i="2" s="1"/>
  <c r="I69" i="2"/>
  <c r="H69" i="2"/>
  <c r="I68" i="2"/>
  <c r="H68" i="2"/>
  <c r="H65" i="2"/>
  <c r="H64" i="2"/>
  <c r="K49" i="2"/>
  <c r="M49" i="2" s="1"/>
  <c r="M53" i="2" s="1"/>
  <c r="K46" i="2"/>
  <c r="I42" i="2"/>
  <c r="K53" i="2" l="1"/>
  <c r="I71" i="2"/>
  <c r="K57" i="2"/>
  <c r="H71" i="2"/>
  <c r="M15" i="2"/>
  <c r="K15" i="2"/>
  <c r="I18" i="2"/>
  <c r="I19" i="2"/>
  <c r="I20" i="2"/>
  <c r="I15" i="2"/>
  <c r="K69" i="2"/>
  <c r="M69" i="2" s="1"/>
  <c r="E7" i="3"/>
  <c r="I22" i="4"/>
  <c r="I25" i="2"/>
  <c r="K25" i="2" s="1"/>
  <c r="I26" i="2"/>
  <c r="K26" i="2" s="1"/>
  <c r="M26" i="2" s="1"/>
  <c r="G16" i="4"/>
  <c r="G13" i="3"/>
  <c r="E18" i="4"/>
  <c r="E15" i="3"/>
  <c r="G18" i="4"/>
  <c r="G15" i="3"/>
  <c r="K64" i="2"/>
  <c r="M64" i="2" s="1"/>
  <c r="K65" i="2"/>
  <c r="M65" i="2" s="1"/>
  <c r="K68" i="2"/>
  <c r="M68" i="2" s="1"/>
  <c r="E24" i="4"/>
  <c r="E21" i="3"/>
  <c r="G24" i="4"/>
  <c r="G21" i="3"/>
  <c r="K20" i="2" l="1"/>
  <c r="M20" i="2" s="1"/>
  <c r="K19" i="2"/>
  <c r="M19" i="2" s="1"/>
  <c r="M57" i="2"/>
  <c r="M71" i="2" s="1"/>
  <c r="K71" i="2"/>
  <c r="M25" i="2"/>
  <c r="M29" i="2" s="1"/>
  <c r="K29" i="2"/>
  <c r="K18" i="2"/>
  <c r="I22" i="2"/>
  <c r="H22" i="2"/>
  <c r="I29" i="2"/>
  <c r="E10" i="4"/>
  <c r="I21" i="3"/>
  <c r="K21" i="3" s="1"/>
  <c r="I24" i="4"/>
  <c r="G20" i="4"/>
  <c r="G17" i="3"/>
  <c r="E20" i="4"/>
  <c r="E17" i="3"/>
  <c r="I15" i="3"/>
  <c r="K15" i="3" s="1"/>
  <c r="I18" i="4"/>
  <c r="E14" i="4"/>
  <c r="E11" i="3"/>
  <c r="G10" i="4"/>
  <c r="G7" i="3"/>
  <c r="I7" i="3" s="1"/>
  <c r="K7" i="3" s="1"/>
  <c r="M18" i="2" l="1"/>
  <c r="M22" i="2" s="1"/>
  <c r="K22" i="2"/>
  <c r="I10" i="4"/>
  <c r="I17" i="3"/>
  <c r="K17" i="3" s="1"/>
  <c r="I20" i="4"/>
  <c r="G12" i="4"/>
  <c r="G9" i="3"/>
  <c r="E12" i="4"/>
  <c r="E9" i="3"/>
  <c r="G14" i="4"/>
  <c r="I14" i="4" s="1"/>
  <c r="G11" i="3"/>
  <c r="I11" i="3" s="1"/>
  <c r="K11" i="3" s="1"/>
  <c r="I9" i="3" l="1"/>
  <c r="K9" i="3" s="1"/>
  <c r="I12" i="4"/>
  <c r="G26" i="4"/>
  <c r="K34" i="2"/>
  <c r="M34" i="2" s="1"/>
  <c r="H74" i="2" l="1"/>
  <c r="H81" i="2" s="1"/>
  <c r="I74" i="2"/>
  <c r="I81" i="2" s="1"/>
  <c r="K36" i="2"/>
  <c r="E13" i="3"/>
  <c r="E16" i="4"/>
  <c r="K42" i="2" l="1"/>
  <c r="M36" i="2"/>
  <c r="M42" i="2" s="1"/>
  <c r="K74" i="2"/>
  <c r="I88" i="2"/>
  <c r="H88" i="2"/>
  <c r="G19" i="3"/>
  <c r="G23" i="3" s="1"/>
  <c r="E26" i="4"/>
  <c r="I16" i="4"/>
  <c r="I26" i="4" s="1"/>
  <c r="I13" i="3"/>
  <c r="K13" i="3" s="1"/>
  <c r="K81" i="2" l="1"/>
  <c r="K88" i="2" s="1"/>
  <c r="M74" i="2"/>
  <c r="M81" i="2" s="1"/>
  <c r="M88" i="2" s="1"/>
  <c r="E19" i="3"/>
  <c r="E23" i="3" s="1"/>
  <c r="I19" i="3"/>
  <c r="I23" i="3" l="1"/>
  <c r="K23" i="3" s="1"/>
  <c r="K19" i="3"/>
</calcChain>
</file>

<file path=xl/sharedStrings.xml><?xml version="1.0" encoding="utf-8"?>
<sst xmlns="http://schemas.openxmlformats.org/spreadsheetml/2006/main" count="198" uniqueCount="154">
  <si>
    <t>Nombre Organización:</t>
  </si>
  <si>
    <t>Fecha Comienzo:</t>
  </si>
  <si>
    <t>NIT:</t>
  </si>
  <si>
    <t>Fecha Finalización:</t>
  </si>
  <si>
    <t>[adicionar columnas por mas años, si en necesario]</t>
  </si>
  <si>
    <t xml:space="preserve">Año 1  </t>
  </si>
  <si>
    <t>Año 2</t>
  </si>
  <si>
    <t>Contribution</t>
  </si>
  <si>
    <t>mm/dd/yy-mm/dd/yy</t>
  </si>
  <si>
    <t>1.</t>
  </si>
  <si>
    <t>SALARIOS</t>
  </si>
  <si>
    <t>Salario Mensual</t>
  </si>
  <si>
    <t># meses</t>
  </si>
  <si>
    <t>% tiempo</t>
  </si>
  <si>
    <t>Monto</t>
  </si>
  <si>
    <t>Amount</t>
  </si>
  <si>
    <t>1.4.</t>
  </si>
  <si>
    <t>Equipo soporte</t>
  </si>
  <si>
    <t>Subtotal Salarios</t>
  </si>
  <si>
    <t>2.</t>
  </si>
  <si>
    <t>[%]</t>
  </si>
  <si>
    <t>2.1.</t>
  </si>
  <si>
    <t>2.2.</t>
  </si>
  <si>
    <t>2.3.</t>
  </si>
  <si>
    <t>Subtotal Beneficios</t>
  </si>
  <si>
    <t>3.</t>
  </si>
  <si>
    <t>Tasa Diaria</t>
  </si>
  <si>
    <t>Valor Mensual</t>
  </si>
  <si>
    <t># Días</t>
  </si>
  <si>
    <t>3.1.</t>
  </si>
  <si>
    <t>3.2.</t>
  </si>
  <si>
    <t>Subtotal Consultants</t>
  </si>
  <si>
    <t>4.</t>
  </si>
  <si>
    <t>Cantidad</t>
  </si>
  <si>
    <t>Costo Unitario</t>
  </si>
  <si>
    <t>Unidad</t>
  </si>
  <si>
    <t>4.1.</t>
  </si>
  <si>
    <t>unidades</t>
  </si>
  <si>
    <t>4.2.</t>
  </si>
  <si>
    <t>4.3.</t>
  </si>
  <si>
    <t>4.4.</t>
  </si>
  <si>
    <t>4.5.</t>
  </si>
  <si>
    <t>4.6.</t>
  </si>
  <si>
    <t>4.7.</t>
  </si>
  <si>
    <t>4.8.</t>
  </si>
  <si>
    <t>4.9.</t>
  </si>
  <si>
    <t>Subtotal Equipos</t>
  </si>
  <si>
    <t>5.</t>
  </si>
  <si>
    <t>GASTOS DE VIAJE-TRANSPORTE</t>
  </si>
  <si>
    <t>5.1.</t>
  </si>
  <si>
    <t>5.2.</t>
  </si>
  <si>
    <t>COSTO/VIAJE</t>
  </si>
  <si>
    <t>Subtotal Gastos Viajes</t>
  </si>
  <si>
    <t>6.</t>
  </si>
  <si>
    <t>OTROS COSTOS DIRECTOS</t>
  </si>
  <si>
    <t>Gastos de Oficina</t>
  </si>
  <si>
    <t>Costo/Mes</t>
  </si>
  <si>
    <t>6.1</t>
  </si>
  <si>
    <t>6.2</t>
  </si>
  <si>
    <t>6.3</t>
  </si>
  <si>
    <t>6.4</t>
  </si>
  <si>
    <t>Talleres/Reuniones</t>
  </si>
  <si>
    <t>6.5</t>
  </si>
  <si>
    <t>6.6</t>
  </si>
  <si>
    <t>6.7</t>
  </si>
  <si>
    <t>6.8</t>
  </si>
  <si>
    <t>Servicios Especializados</t>
  </si>
  <si>
    <t>6.9</t>
  </si>
  <si>
    <t>6.10</t>
  </si>
  <si>
    <t>6.14</t>
  </si>
  <si>
    <t>Subtotal ODCs</t>
  </si>
  <si>
    <t>7.</t>
  </si>
  <si>
    <t xml:space="preserve">COSTOS INDIRECTOS </t>
  </si>
  <si>
    <t>Subtotal Costos Indirectos</t>
  </si>
  <si>
    <t>8.</t>
  </si>
  <si>
    <t>OTROS</t>
  </si>
  <si>
    <t>[Específico]</t>
  </si>
  <si>
    <t>Subtotal Otros</t>
  </si>
  <si>
    <t>TOTAL COSTOS DEL PROYECTO</t>
  </si>
  <si>
    <t>SUMMARY BUDGET COP</t>
  </si>
  <si>
    <t>Name:</t>
  </si>
  <si>
    <t>Start Date:</t>
  </si>
  <si>
    <t>NIT</t>
  </si>
  <si>
    <t>End Date:</t>
  </si>
  <si>
    <t>Currency:</t>
  </si>
  <si>
    <t>Grant Name:</t>
  </si>
  <si>
    <t>Project Year 1</t>
  </si>
  <si>
    <t>Life of Project</t>
  </si>
  <si>
    <t>[add columns for additional years as necessary]</t>
  </si>
  <si>
    <t>SALARIES</t>
  </si>
  <si>
    <t xml:space="preserve"> -   </t>
  </si>
  <si>
    <t>FRINGE BENEFITS</t>
  </si>
  <si>
    <t>CONSULTANTS</t>
  </si>
  <si>
    <t>EQUIPMENT</t>
  </si>
  <si>
    <t>TRAVEL/TRANSPORTATION</t>
  </si>
  <si>
    <t>OTHER DIRECT COSTS</t>
  </si>
  <si>
    <t>INDIRECT COST/G&amp;A</t>
  </si>
  <si>
    <t>OTHER</t>
  </si>
  <si>
    <t>(specify)</t>
  </si>
  <si>
    <t>TOTAL PROJECT COSTS</t>
  </si>
  <si>
    <t>DETAILED NARRATIVE BUDGET BY EXPENDITURE CATEGORY</t>
  </si>
  <si>
    <t>Organization Name:</t>
  </si>
  <si>
    <t>ID No.:</t>
  </si>
  <si>
    <t>I. SALARIES</t>
  </si>
  <si>
    <r>
      <rPr>
        <sz val="10"/>
        <color theme="1"/>
        <rFont val="Arial"/>
        <family val="2"/>
      </rPr>
      <t xml:space="preserve">Description: </t>
    </r>
    <r>
      <rPr>
        <sz val="10"/>
        <color theme="1"/>
        <rFont val="Arial"/>
        <family val="2"/>
      </rPr>
      <t xml:space="preserve">This section establishes the costs that will be allocated to the grant by the staff that will be directly involved in the activities, whether they are full time or part time. If they are part of the Organization's Shared Costs, you must indicate the estimated basis for establishing the approximate percentages of time the staff will be supporting the grant in order to quantify them. </t>
    </r>
  </si>
  <si>
    <r>
      <rPr>
        <b/>
        <sz val="10"/>
        <color theme="1"/>
        <rFont val="Arial"/>
        <family val="2"/>
      </rPr>
      <t xml:space="preserve">Important: </t>
    </r>
    <r>
      <rPr>
        <sz val="10"/>
        <color theme="1"/>
        <rFont val="Arial"/>
        <family val="2"/>
      </rPr>
      <t>All personnel will be required to use Time Sheets on a monthly basis, stating the percentage of time applicable to the grant with the signature of the immediate supervisor.</t>
    </r>
  </si>
  <si>
    <t>Role</t>
  </si>
  <si>
    <t>Name</t>
  </si>
  <si>
    <t>Technical Expertise and Justification</t>
  </si>
  <si>
    <t>Cost Share</t>
  </si>
  <si>
    <t>Time Allocated</t>
  </si>
  <si>
    <t>Location</t>
  </si>
  <si>
    <t>Yes</t>
  </si>
  <si>
    <t>No</t>
  </si>
  <si>
    <t>II. FRINGE BENEFITS</t>
  </si>
  <si>
    <t>III. CONSULTANTS</t>
  </si>
  <si>
    <r>
      <rPr>
        <sz val="10"/>
        <color theme="1"/>
        <rFont val="Arial"/>
        <family val="2"/>
      </rPr>
      <t xml:space="preserve">Description: </t>
    </r>
    <r>
      <rPr>
        <sz val="10"/>
        <color theme="1"/>
        <rFont val="Arial"/>
        <family val="2"/>
      </rPr>
      <t>Describe the objectives and activities expected to be covered by the consultancies to be contracted:</t>
    </r>
  </si>
  <si>
    <t>IV. EQUIPMENT</t>
  </si>
  <si>
    <t>V. TRAVEL/TRANSPORTATION</t>
  </si>
  <si>
    <r>
      <rPr>
        <sz val="10"/>
        <color theme="1"/>
        <rFont val="Arial"/>
        <family val="2"/>
      </rPr>
      <t xml:space="preserve">Description: </t>
    </r>
    <r>
      <rPr>
        <sz val="10"/>
        <color theme="1"/>
        <rFont val="Arial"/>
        <family val="2"/>
      </rPr>
      <t>Describe the objectives and activities expected to be covered by the travels to be contracted:</t>
    </r>
  </si>
  <si>
    <t>VI. OTHER DIRECT COSTS</t>
  </si>
  <si>
    <t>All those expenses that are considered to be used 100% for the grant and are necessary for the success of the grant. If there are items that are expected to be shared, consider them to be included as shared costs or indirect costs.</t>
  </si>
  <si>
    <t>Description</t>
  </si>
  <si>
    <t>%    allocation</t>
  </si>
  <si>
    <t>Base Allocation</t>
  </si>
  <si>
    <t>Total Allocated</t>
  </si>
  <si>
    <t>Reason why it is applicable</t>
  </si>
  <si>
    <t>OFFICE EXPENSES</t>
  </si>
  <si>
    <t>Rentals / Public Services</t>
  </si>
  <si>
    <t>Communication Expenses / Printing</t>
  </si>
  <si>
    <t>Office supplies (&lt; US$1,000 equiv)</t>
  </si>
  <si>
    <t>Bank fees and expenses</t>
  </si>
  <si>
    <t>WORKSHOPS/MEETINGS</t>
  </si>
  <si>
    <t>Room rental</t>
  </si>
  <si>
    <t>Snacks</t>
  </si>
  <si>
    <t>Lunches</t>
  </si>
  <si>
    <t>Stationery and workshop supplies</t>
  </si>
  <si>
    <t>SPECIALIZED SERVICES</t>
  </si>
  <si>
    <t>Specialized services in XXX</t>
  </si>
  <si>
    <t>VII. INDIRECT COSTS</t>
  </si>
  <si>
    <t>VIII. OTHERS</t>
  </si>
  <si>
    <r>
      <rPr>
        <b/>
        <sz val="10"/>
        <color theme="1"/>
        <rFont val="Arial"/>
        <family val="2"/>
      </rPr>
      <t>Descripción:</t>
    </r>
    <r>
      <rPr>
        <sz val="10"/>
        <color theme="1"/>
        <rFont val="Arial"/>
        <family val="2"/>
      </rPr>
      <t xml:space="preserve"> Describa aquellos costos que no encajen en las secciones descritas anteriormente.</t>
    </r>
  </si>
  <si>
    <t xml:space="preserve">MAQUINARIA, PLANTA Y EQUIPO </t>
  </si>
  <si>
    <t>TRM</t>
  </si>
  <si>
    <t>Nombre proyecto:</t>
  </si>
  <si>
    <t>Las columnas dependerán del número de años requeridos</t>
  </si>
  <si>
    <t>Total de años</t>
  </si>
  <si>
    <t>Total amount</t>
  </si>
  <si>
    <t>Fecha inicial-final</t>
  </si>
  <si>
    <t>Inicial - Final date</t>
  </si>
  <si>
    <t>CONSOLIDADO PRESUPUESTAL</t>
  </si>
  <si>
    <r>
      <t xml:space="preserve">PRESUPUESTO PROPUESTO
</t>
    </r>
    <r>
      <rPr>
        <i/>
        <sz val="12"/>
        <color theme="1"/>
        <rFont val="Niramit Regular"/>
      </rPr>
      <t>El presente formato es un modelo básico ilustrativo que puede ser usado a necesidad. En caso de que su proyecto requiera un modelo diferente adjuntelo en la postulación su presupuesto omitiendo este.</t>
    </r>
  </si>
  <si>
    <t>CARGA ADICIONAL DEL PERSONAL ( Carga prestacional Colombia)</t>
  </si>
  <si>
    <t>CONSULTORES, ASESORES Y EXTERNOS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</si>
</sst>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64" formatCode="[$-409]d\-mmm\-yy"/>
    <numFmt numFmtId="165" formatCode="_(&quot;$&quot;* #,##0.00_);_(&quot;$&quot;* \(#,##0.00\);_(&quot;$&quot;* &quot;-&quot;??_);_(@_)"/>
    <numFmt numFmtId="166" formatCode="_(* #,##0_);_(* \(#,##0\);_(* &quot;-&quot;??_);_(@_)"/>
    <numFmt numFmtId="167" formatCode="_-&quot;$&quot;\ * #,##0_-;\-&quot;$&quot;\ * #,##0_-;_-&quot;$&quot;\ * &quot;-&quot;_-;_-@"/>
    <numFmt numFmtId="168" formatCode="_(&quot;$&quot;* #,##0_);_(&quot;$&quot;* \(#,##0\);_(&quot;$&quot;* &quot;-&quot;??_);_(@_)"/>
    <numFmt numFmtId="169" formatCode="_(* #,##0.00_);_(* \(#,##0.00\);_(* &quot;-&quot;??_);_(@_)"/>
    <numFmt numFmtId="170" formatCode="0000.0000"/>
    <numFmt numFmtId="171" formatCode="_-* #,##0.0_-;\-* #,##0.0_-;_-* &quot;-&quot;??_-;_-@_-"/>
    <numFmt numFmtId="172" formatCode="_-* #,##0_-;\-* #,##0_-;_-* &quot;-&quot;??_-;_-@_-"/>
  </numFmts>
  <fonts count="25">
    <font>
      <sz val="10"/>
      <color rgb="FF000000"/>
      <name val="Arial"/>
      <scheme val="minor"/>
    </font>
    <font>
      <b/>
      <sz val="10"/>
      <color theme="1"/>
      <name val="Arial"/>
      <family val="2"/>
    </font>
    <font>
      <sz val="10"/>
      <color theme="1"/>
      <name val="Arial"/>
      <family val="2"/>
    </font>
    <font>
      <b/>
      <sz val="14"/>
      <color theme="1"/>
      <name val="Calibri"/>
      <family val="2"/>
    </font>
    <font>
      <sz val="10"/>
      <name val="Arial"/>
      <family val="2"/>
    </font>
    <font>
      <sz val="10"/>
      <color theme="1"/>
      <name val="Calibri"/>
      <family val="2"/>
    </font>
    <font>
      <b/>
      <sz val="10"/>
      <color theme="1"/>
      <name val="Calibri"/>
      <family val="2"/>
    </font>
    <font>
      <sz val="8"/>
      <color rgb="FF0000FF"/>
      <name val="Calibri"/>
      <family val="2"/>
    </font>
    <font>
      <b/>
      <sz val="8"/>
      <color theme="1"/>
      <name val="Calibri"/>
      <family val="2"/>
    </font>
    <font>
      <sz val="11"/>
      <color theme="1"/>
      <name val="Calibri"/>
      <family val="2"/>
    </font>
    <font>
      <b/>
      <sz val="11"/>
      <color theme="1"/>
      <name val="Calibri"/>
      <family val="2"/>
    </font>
    <font>
      <sz val="9"/>
      <color theme="1"/>
      <name val="Calibri"/>
      <family val="2"/>
    </font>
    <font>
      <sz val="11"/>
      <color rgb="FF0000FF"/>
      <name val="Calibri"/>
      <family val="2"/>
    </font>
    <font>
      <sz val="10"/>
      <color rgb="FFFF0000"/>
      <name val="Arial"/>
      <family val="2"/>
    </font>
    <font>
      <b/>
      <sz val="10"/>
      <color rgb="FFFF0000"/>
      <name val="Arial"/>
      <family val="2"/>
    </font>
    <font>
      <sz val="10"/>
      <color rgb="FF000000"/>
      <name val="Arial"/>
      <family val="2"/>
      <scheme val="minor"/>
    </font>
    <font>
      <b/>
      <sz val="11"/>
      <color theme="1"/>
      <name val="Calibri"/>
      <family val="2"/>
    </font>
    <font>
      <b/>
      <sz val="12"/>
      <color theme="1"/>
      <name val="Niramit Regular"/>
    </font>
    <font>
      <sz val="12"/>
      <name val="Niramit Regular"/>
    </font>
    <font>
      <sz val="12"/>
      <color theme="1"/>
      <name val="Niramit Regular"/>
    </font>
    <font>
      <sz val="12"/>
      <color rgb="FF000000"/>
      <name val="Niramit Regular"/>
    </font>
    <font>
      <sz val="12"/>
      <color rgb="FF0000FF"/>
      <name val="Niramit Regular"/>
    </font>
    <font>
      <sz val="12"/>
      <color rgb="FFFF0000"/>
      <name val="Niramit Regular"/>
    </font>
    <font>
      <b/>
      <sz val="12"/>
      <color rgb="FF000000"/>
      <name val="Niramit Regular"/>
    </font>
    <font>
      <i/>
      <sz val="12"/>
      <color theme="1"/>
      <name val="Niramit Regular"/>
    </font>
  </fonts>
  <fills count="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theme="0"/>
        <bgColor rgb="FFFFFF99"/>
      </patternFill>
    </fill>
    <fill>
      <patternFill patternType="solid">
        <fgColor theme="0"/>
        <bgColor theme="1"/>
      </patternFill>
    </fill>
    <fill>
      <patternFill patternType="solid">
        <fgColor theme="0"/>
        <bgColor rgb="FFC0C0C0"/>
      </patternFill>
    </fill>
  </fills>
  <borders count="58">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rgb="FF000000"/>
      </top>
      <bottom style="medium">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339">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7" fillId="0" borderId="0" xfId="0" applyFont="1" applyAlignment="1">
      <alignment vertical="center"/>
    </xf>
    <xf numFmtId="0" fontId="5" fillId="0" borderId="0" xfId="0" applyFont="1" applyAlignment="1">
      <alignment vertical="center"/>
    </xf>
    <xf numFmtId="0" fontId="6" fillId="0" borderId="10" xfId="0" applyFont="1" applyBorder="1" applyAlignment="1">
      <alignment horizontal="center" vertical="center" wrapText="1"/>
    </xf>
    <xf numFmtId="166" fontId="5" fillId="0" borderId="0" xfId="0" applyNumberFormat="1" applyFont="1" applyAlignment="1">
      <alignment vertical="center"/>
    </xf>
    <xf numFmtId="0" fontId="10" fillId="0" borderId="10"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Alignment="1">
      <alignment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vertical="center"/>
    </xf>
    <xf numFmtId="49" fontId="10" fillId="2" borderId="19" xfId="0" applyNumberFormat="1" applyFont="1" applyFill="1" applyBorder="1" applyAlignment="1">
      <alignment horizontal="center" vertical="center"/>
    </xf>
    <xf numFmtId="0" fontId="9" fillId="2" borderId="12" xfId="0" applyFont="1" applyFill="1" applyBorder="1" applyAlignment="1">
      <alignment vertical="center"/>
    </xf>
    <xf numFmtId="168" fontId="9" fillId="2" borderId="9" xfId="0" applyNumberFormat="1" applyFont="1" applyFill="1" applyBorder="1" applyAlignment="1">
      <alignment vertical="center"/>
    </xf>
    <xf numFmtId="166" fontId="9" fillId="2" borderId="9" xfId="0" applyNumberFormat="1" applyFont="1" applyFill="1" applyBorder="1" applyAlignment="1">
      <alignment vertical="center"/>
    </xf>
    <xf numFmtId="0" fontId="10" fillId="2" borderId="12" xfId="0" applyFont="1" applyFill="1" applyBorder="1" applyAlignment="1">
      <alignment vertical="center"/>
    </xf>
    <xf numFmtId="168" fontId="10" fillId="2" borderId="9" xfId="0" applyNumberFormat="1" applyFont="1" applyFill="1" applyBorder="1" applyAlignment="1">
      <alignment vertical="center"/>
    </xf>
    <xf numFmtId="0" fontId="6" fillId="0" borderId="0" xfId="0" applyFont="1" applyAlignment="1">
      <alignment horizontal="left" vertical="center"/>
    </xf>
    <xf numFmtId="169" fontId="9" fillId="0" borderId="0" xfId="0" applyNumberFormat="1" applyFont="1" applyAlignment="1">
      <alignment horizontal="left" vertical="center"/>
    </xf>
    <xf numFmtId="169" fontId="10" fillId="0" borderId="0" xfId="0" applyNumberFormat="1" applyFont="1" applyAlignment="1">
      <alignment horizontal="left" vertical="center"/>
    </xf>
    <xf numFmtId="14" fontId="9" fillId="0" borderId="0" xfId="0" applyNumberFormat="1" applyFont="1" applyAlignment="1">
      <alignment horizontal="center" vertical="center"/>
    </xf>
    <xf numFmtId="49" fontId="10" fillId="0" borderId="0" xfId="0" applyNumberFormat="1" applyFont="1" applyAlignment="1">
      <alignment vertical="center" wrapText="1"/>
    </xf>
    <xf numFmtId="0" fontId="5" fillId="0" borderId="0" xfId="0" applyFont="1" applyAlignment="1">
      <alignment vertical="center" wrapText="1"/>
    </xf>
    <xf numFmtId="0" fontId="10" fillId="0" borderId="0" xfId="0" applyFont="1" applyAlignment="1">
      <alignment vertical="center" wrapText="1"/>
    </xf>
    <xf numFmtId="0" fontId="9" fillId="0" borderId="11" xfId="0" quotePrefix="1" applyFont="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7" fillId="0" borderId="0" xfId="0" applyFont="1"/>
    <xf numFmtId="166" fontId="9" fillId="0" borderId="9" xfId="0" applyNumberFormat="1" applyFont="1" applyBorder="1" applyAlignment="1">
      <alignment vertical="center"/>
    </xf>
    <xf numFmtId="166" fontId="9" fillId="0" borderId="0" xfId="0" applyNumberFormat="1" applyFont="1" applyAlignment="1">
      <alignment vertical="center"/>
    </xf>
    <xf numFmtId="49" fontId="10" fillId="0" borderId="0" xfId="0" applyNumberFormat="1" applyFont="1" applyAlignment="1">
      <alignment horizontal="center" vertical="center"/>
    </xf>
    <xf numFmtId="166" fontId="10" fillId="0" borderId="9" xfId="0" applyNumberFormat="1" applyFont="1" applyBorder="1" applyAlignment="1">
      <alignment vertical="center"/>
    </xf>
    <xf numFmtId="166" fontId="10" fillId="0" borderId="0" xfId="0" applyNumberFormat="1" applyFont="1" applyAlignment="1">
      <alignment vertical="center"/>
    </xf>
    <xf numFmtId="0" fontId="6" fillId="0" borderId="0" xfId="0" applyFont="1" applyAlignment="1">
      <alignment vertical="center"/>
    </xf>
    <xf numFmtId="0" fontId="2" fillId="0" borderId="42" xfId="0" applyFont="1" applyBorder="1"/>
    <xf numFmtId="0" fontId="2" fillId="0" borderId="43" xfId="0" applyFont="1" applyBorder="1"/>
    <xf numFmtId="0" fontId="10" fillId="0" borderId="42" xfId="0" applyFont="1" applyBorder="1" applyAlignment="1">
      <alignment horizontal="left" vertical="center"/>
    </xf>
    <xf numFmtId="0" fontId="10" fillId="0" borderId="0" xfId="0" applyFont="1" applyAlignment="1">
      <alignment horizontal="left" vertical="center"/>
    </xf>
    <xf numFmtId="169" fontId="9" fillId="0" borderId="0" xfId="0" applyNumberFormat="1" applyFont="1" applyAlignment="1">
      <alignment horizontal="left" vertical="top"/>
    </xf>
    <xf numFmtId="169" fontId="9" fillId="0" borderId="0" xfId="0" applyNumberFormat="1" applyFont="1" applyAlignment="1">
      <alignment horizontal="right" vertical="top"/>
    </xf>
    <xf numFmtId="0" fontId="1" fillId="0" borderId="9" xfId="0" applyFont="1" applyBorder="1" applyAlignment="1">
      <alignment horizontal="center" wrapText="1"/>
    </xf>
    <xf numFmtId="0" fontId="2" fillId="0" borderId="9" xfId="0" applyFont="1" applyBorder="1" applyAlignment="1">
      <alignment vertical="center" wrapText="1"/>
    </xf>
    <xf numFmtId="0" fontId="2" fillId="0" borderId="35" xfId="0" applyFont="1" applyBorder="1" applyAlignment="1">
      <alignment horizontal="center" vertical="center" wrapText="1"/>
    </xf>
    <xf numFmtId="9" fontId="2" fillId="2" borderId="9" xfId="0" applyNumberFormat="1" applyFont="1" applyFill="1" applyBorder="1" applyAlignment="1">
      <alignment horizontal="center" vertical="center" wrapText="1"/>
    </xf>
    <xf numFmtId="0" fontId="2" fillId="0" borderId="36" xfId="0" applyFont="1" applyBorder="1" applyAlignment="1">
      <alignment vertical="center" wrapText="1"/>
    </xf>
    <xf numFmtId="0" fontId="2" fillId="0" borderId="42" xfId="0" applyFont="1" applyBorder="1" applyAlignment="1">
      <alignment vertical="center"/>
    </xf>
    <xf numFmtId="0" fontId="2" fillId="0" borderId="0" xfId="0" applyFont="1" applyAlignment="1">
      <alignment wrapText="1"/>
    </xf>
    <xf numFmtId="0" fontId="2" fillId="0" borderId="43" xfId="0" applyFont="1" applyBorder="1" applyAlignment="1">
      <alignment wrapText="1"/>
    </xf>
    <xf numFmtId="0" fontId="1" fillId="3" borderId="37" xfId="0" applyFont="1" applyFill="1" applyBorder="1"/>
    <xf numFmtId="0" fontId="2" fillId="3" borderId="38" xfId="0" applyFont="1" applyFill="1" applyBorder="1" applyAlignment="1">
      <alignment vertical="center"/>
    </xf>
    <xf numFmtId="0" fontId="2" fillId="3" borderId="38" xfId="0" applyFont="1" applyFill="1" applyBorder="1" applyAlignment="1">
      <alignment vertical="center" wrapText="1"/>
    </xf>
    <xf numFmtId="0" fontId="2" fillId="3" borderId="38" xfId="0" applyFont="1" applyFill="1" applyBorder="1" applyAlignment="1">
      <alignment horizontal="center" wrapText="1"/>
    </xf>
    <xf numFmtId="0" fontId="2" fillId="3" borderId="39" xfId="0" applyFont="1" applyFill="1" applyBorder="1" applyAlignment="1">
      <alignment wrapText="1"/>
    </xf>
    <xf numFmtId="0" fontId="13" fillId="0" borderId="0" xfId="0" applyFont="1" applyAlignment="1">
      <alignment vertical="center"/>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3" xfId="0" applyFont="1" applyBorder="1" applyAlignment="1">
      <alignment horizontal="left" vertical="top" wrapText="1"/>
    </xf>
    <xf numFmtId="0" fontId="1" fillId="0" borderId="42" xfId="0" applyFont="1" applyBorder="1"/>
    <xf numFmtId="0" fontId="1" fillId="0" borderId="9" xfId="0" applyFont="1" applyBorder="1" applyAlignment="1">
      <alignment horizontal="center" vertical="center" wrapText="1"/>
    </xf>
    <xf numFmtId="9" fontId="2" fillId="0" borderId="9" xfId="0" applyNumberFormat="1" applyFont="1" applyBorder="1" applyAlignment="1">
      <alignment vertical="center"/>
    </xf>
    <xf numFmtId="0" fontId="14" fillId="0" borderId="0" xfId="0" applyFont="1" applyAlignment="1">
      <alignment vertical="center" wrapText="1"/>
    </xf>
    <xf numFmtId="0" fontId="2" fillId="0" borderId="42" xfId="0" applyFont="1" applyBorder="1" applyAlignment="1">
      <alignment horizontal="left" vertical="center" wrapText="1"/>
    </xf>
    <xf numFmtId="9" fontId="2" fillId="0" borderId="0" xfId="0" applyNumberFormat="1" applyFont="1" applyAlignment="1">
      <alignment vertical="center"/>
    </xf>
    <xf numFmtId="169" fontId="2" fillId="0" borderId="0" xfId="0" applyNumberFormat="1" applyFont="1" applyAlignment="1">
      <alignment horizontal="center" vertical="center"/>
    </xf>
    <xf numFmtId="0" fontId="2" fillId="0" borderId="43" xfId="0" applyFont="1" applyBorder="1" applyAlignment="1">
      <alignment horizontal="left" vertical="center" wrapText="1"/>
    </xf>
    <xf numFmtId="0" fontId="5" fillId="2" borderId="8" xfId="0" applyFont="1" applyFill="1" applyBorder="1" applyAlignment="1">
      <alignment vertical="center"/>
    </xf>
    <xf numFmtId="0" fontId="6" fillId="2" borderId="8" xfId="0" applyFont="1" applyFill="1" applyBorder="1" applyAlignment="1">
      <alignment horizontal="left" vertical="center"/>
    </xf>
    <xf numFmtId="0" fontId="6" fillId="2" borderId="8" xfId="0" applyFont="1" applyFill="1" applyBorder="1" applyAlignment="1">
      <alignment vertical="center"/>
    </xf>
    <xf numFmtId="166" fontId="5" fillId="2" borderId="8" xfId="0" applyNumberFormat="1" applyFont="1" applyFill="1" applyBorder="1" applyAlignment="1">
      <alignment vertical="center"/>
    </xf>
    <xf numFmtId="169" fontId="9" fillId="2" borderId="8" xfId="0" applyNumberFormat="1" applyFont="1" applyFill="1" applyBorder="1" applyAlignment="1">
      <alignment horizontal="left" vertical="center"/>
    </xf>
    <xf numFmtId="14" fontId="9" fillId="2" borderId="8" xfId="0" applyNumberFormat="1" applyFont="1" applyFill="1" applyBorder="1" applyAlignment="1">
      <alignment horizontal="center" vertical="center"/>
    </xf>
    <xf numFmtId="170" fontId="11" fillId="2" borderId="24" xfId="0" applyNumberFormat="1" applyFont="1" applyFill="1" applyBorder="1" applyAlignment="1">
      <alignment horizontal="center" vertical="center"/>
    </xf>
    <xf numFmtId="49" fontId="10" fillId="2" borderId="8" xfId="0" applyNumberFormat="1" applyFont="1" applyFill="1" applyBorder="1" applyAlignment="1">
      <alignment vertical="center" wrapText="1"/>
    </xf>
    <xf numFmtId="0" fontId="9" fillId="2" borderId="8" xfId="0" applyFont="1" applyFill="1" applyBorder="1" applyAlignment="1">
      <alignment vertical="center" wrapText="1"/>
    </xf>
    <xf numFmtId="0" fontId="5" fillId="2" borderId="8" xfId="0" applyFont="1" applyFill="1" applyBorder="1" applyAlignment="1">
      <alignment vertical="center" wrapText="1"/>
    </xf>
    <xf numFmtId="0" fontId="10" fillId="2" borderId="8" xfId="0" applyFont="1" applyFill="1" applyBorder="1" applyAlignment="1">
      <alignment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xf>
    <xf numFmtId="0" fontId="10" fillId="2" borderId="8" xfId="0" applyFont="1" applyFill="1" applyBorder="1" applyAlignment="1">
      <alignment vertical="center"/>
    </xf>
    <xf numFmtId="0" fontId="9" fillId="2" borderId="8" xfId="0" applyFont="1" applyFill="1" applyBorder="1" applyAlignment="1">
      <alignment horizontal="center" vertical="center"/>
    </xf>
    <xf numFmtId="0" fontId="10" fillId="2" borderId="24" xfId="0" applyFont="1" applyFill="1" applyBorder="1" applyAlignment="1">
      <alignment vertical="center"/>
    </xf>
    <xf numFmtId="0" fontId="9" fillId="2" borderId="24" xfId="0" applyFont="1" applyFill="1" applyBorder="1" applyAlignment="1">
      <alignment vertical="center"/>
    </xf>
    <xf numFmtId="168" fontId="9" fillId="2" borderId="8" xfId="0" applyNumberFormat="1" applyFont="1" applyFill="1" applyBorder="1" applyAlignment="1">
      <alignment vertical="center"/>
    </xf>
    <xf numFmtId="49" fontId="10" fillId="2" borderId="8" xfId="0" applyNumberFormat="1" applyFont="1" applyFill="1" applyBorder="1" applyAlignment="1">
      <alignment horizontal="center" vertical="center"/>
    </xf>
    <xf numFmtId="166" fontId="9" fillId="2" borderId="8" xfId="0" applyNumberFormat="1" applyFont="1" applyFill="1" applyBorder="1" applyAlignment="1">
      <alignment vertical="center"/>
    </xf>
    <xf numFmtId="168" fontId="10" fillId="2" borderId="8" xfId="0" applyNumberFormat="1" applyFont="1" applyFill="1" applyBorder="1" applyAlignment="1">
      <alignment vertical="center"/>
    </xf>
    <xf numFmtId="169" fontId="8" fillId="0" borderId="23" xfId="0" applyNumberFormat="1" applyFont="1" applyBorder="1" applyAlignment="1">
      <alignment horizontal="center" vertical="center"/>
    </xf>
    <xf numFmtId="169" fontId="9" fillId="0" borderId="23" xfId="0" applyNumberFormat="1" applyFont="1" applyBorder="1" applyAlignment="1">
      <alignment vertical="center"/>
    </xf>
    <xf numFmtId="17" fontId="9" fillId="0" borderId="24" xfId="0" applyNumberFormat="1" applyFont="1" applyBorder="1" applyAlignment="1">
      <alignment horizontal="center" vertical="center"/>
    </xf>
    <xf numFmtId="14" fontId="9" fillId="0" borderId="24" xfId="0" applyNumberFormat="1" applyFont="1" applyBorder="1" applyAlignment="1">
      <alignment horizontal="center" vertical="center"/>
    </xf>
    <xf numFmtId="170" fontId="8" fillId="0" borderId="24" xfId="0" applyNumberFormat="1" applyFont="1" applyBorder="1" applyAlignment="1">
      <alignment horizontal="center" vertical="center"/>
    </xf>
    <xf numFmtId="170" fontId="9" fillId="0" borderId="24" xfId="0" applyNumberFormat="1" applyFont="1" applyBorder="1" applyAlignment="1">
      <alignment horizontal="center" vertical="center"/>
    </xf>
    <xf numFmtId="170" fontId="5" fillId="0" borderId="24"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10" fillId="0" borderId="24" xfId="0" applyFont="1" applyBorder="1" applyAlignment="1">
      <alignment vertical="center"/>
    </xf>
    <xf numFmtId="0" fontId="9" fillId="0" borderId="24" xfId="0" applyFont="1" applyBorder="1" applyAlignment="1">
      <alignment vertical="center"/>
    </xf>
    <xf numFmtId="0" fontId="9" fillId="0" borderId="12" xfId="0" applyFont="1" applyBorder="1" applyAlignment="1">
      <alignment vertical="center"/>
    </xf>
    <xf numFmtId="0" fontId="10" fillId="0" borderId="12" xfId="0" applyFont="1" applyBorder="1" applyAlignment="1">
      <alignment vertical="center"/>
    </xf>
    <xf numFmtId="0" fontId="2" fillId="3" borderId="8" xfId="0" applyFont="1" applyFill="1" applyBorder="1"/>
    <xf numFmtId="0" fontId="2" fillId="3" borderId="43" xfId="0" applyFont="1" applyFill="1" applyBorder="1"/>
    <xf numFmtId="0" fontId="1" fillId="3" borderId="42" xfId="0" applyFont="1" applyFill="1" applyBorder="1"/>
    <xf numFmtId="0" fontId="2" fillId="3" borderId="8" xfId="0" applyFont="1" applyFill="1" applyBorder="1" applyAlignment="1">
      <alignment vertical="center"/>
    </xf>
    <xf numFmtId="0" fontId="2" fillId="3" borderId="8" xfId="0" applyFont="1" applyFill="1" applyBorder="1" applyAlignment="1">
      <alignment horizontal="center"/>
    </xf>
    <xf numFmtId="0" fontId="2" fillId="3" borderId="8" xfId="0" applyFont="1" applyFill="1" applyBorder="1" applyAlignment="1">
      <alignment horizontal="left" vertical="center" wrapText="1"/>
    </xf>
    <xf numFmtId="9" fontId="2" fillId="3" borderId="8" xfId="0" applyNumberFormat="1" applyFont="1" applyFill="1" applyBorder="1" applyAlignment="1">
      <alignment vertical="center"/>
    </xf>
    <xf numFmtId="169" fontId="2" fillId="3" borderId="8" xfId="0" applyNumberFormat="1" applyFont="1" applyFill="1" applyBorder="1" applyAlignment="1">
      <alignment horizontal="center" vertical="center"/>
    </xf>
    <xf numFmtId="0" fontId="2" fillId="3" borderId="43" xfId="0" applyFont="1" applyFill="1" applyBorder="1" applyAlignment="1">
      <alignment horizontal="left" vertical="center" wrapText="1"/>
    </xf>
    <xf numFmtId="0" fontId="2" fillId="2" borderId="8" xfId="0" applyFont="1" applyFill="1" applyBorder="1"/>
    <xf numFmtId="43" fontId="5" fillId="2" borderId="8" xfId="1" applyFont="1" applyFill="1" applyBorder="1" applyAlignment="1">
      <alignment vertical="center" wrapText="1"/>
    </xf>
    <xf numFmtId="166" fontId="16" fillId="2" borderId="9" xfId="0" applyNumberFormat="1" applyFont="1" applyFill="1" applyBorder="1" applyAlignment="1">
      <alignment vertical="center"/>
    </xf>
    <xf numFmtId="0" fontId="0" fillId="0" borderId="0" xfId="0"/>
    <xf numFmtId="0" fontId="4" fillId="0" borderId="24" xfId="0" applyFont="1" applyBorder="1"/>
    <xf numFmtId="0" fontId="4" fillId="0" borderId="12" xfId="0" applyFont="1" applyBorder="1"/>
    <xf numFmtId="49" fontId="3" fillId="0" borderId="1" xfId="0" applyNumberFormat="1" applyFont="1" applyBorder="1" applyAlignment="1">
      <alignment horizontal="center" vertical="center"/>
    </xf>
    <xf numFmtId="0" fontId="4" fillId="0" borderId="2" xfId="0" applyFont="1" applyBorder="1"/>
    <xf numFmtId="0" fontId="4" fillId="0" borderId="3" xfId="0" applyFont="1" applyBorder="1"/>
    <xf numFmtId="49" fontId="6" fillId="2" borderId="8" xfId="0" applyNumberFormat="1" applyFont="1" applyFill="1" applyBorder="1" applyAlignment="1">
      <alignment horizontal="left" vertical="center"/>
    </xf>
    <xf numFmtId="0" fontId="4" fillId="0" borderId="8" xfId="0" applyFont="1" applyBorder="1"/>
    <xf numFmtId="0" fontId="10" fillId="2" borderId="19" xfId="0" applyFont="1" applyFill="1" applyBorder="1" applyAlignment="1">
      <alignment horizontal="center" vertical="center"/>
    </xf>
    <xf numFmtId="49" fontId="3" fillId="0" borderId="29" xfId="0" applyNumberFormat="1" applyFont="1" applyBorder="1" applyAlignment="1">
      <alignment horizontal="center" vertical="center"/>
    </xf>
    <xf numFmtId="0" fontId="4" fillId="0" borderId="29" xfId="0" applyFont="1" applyBorder="1"/>
    <xf numFmtId="49" fontId="6" fillId="0" borderId="0" xfId="0" applyNumberFormat="1" applyFont="1" applyAlignment="1">
      <alignment horizontal="left" vertical="center"/>
    </xf>
    <xf numFmtId="0" fontId="10" fillId="0" borderId="1" xfId="0" applyFont="1" applyBorder="1" applyAlignment="1">
      <alignment horizontal="center" vertical="center" wrapText="1"/>
    </xf>
    <xf numFmtId="0" fontId="10" fillId="0" borderId="19" xfId="0" applyFont="1" applyBorder="1" applyAlignment="1">
      <alignment horizontal="center" vertical="center"/>
    </xf>
    <xf numFmtId="0" fontId="2" fillId="2" borderId="44" xfId="0" applyFont="1" applyFill="1" applyBorder="1" applyAlignment="1">
      <alignment horizontal="left" vertical="center" wrapText="1"/>
    </xf>
    <xf numFmtId="0" fontId="4" fillId="0" borderId="27" xfId="0" applyFont="1" applyBorder="1"/>
    <xf numFmtId="0" fontId="4" fillId="0" borderId="45" xfId="0" applyFont="1" applyBorder="1"/>
    <xf numFmtId="169" fontId="2" fillId="0" borderId="19" xfId="0" applyNumberFormat="1" applyFont="1" applyBorder="1" applyAlignment="1">
      <alignment horizontal="center" vertical="center"/>
    </xf>
    <xf numFmtId="0" fontId="2" fillId="0" borderId="19" xfId="0" applyFont="1" applyBorder="1" applyAlignment="1">
      <alignment horizontal="left" vertical="center" wrapText="1"/>
    </xf>
    <xf numFmtId="0" fontId="4" fillId="0" borderId="41" xfId="0" applyFont="1" applyBorder="1"/>
    <xf numFmtId="0" fontId="2" fillId="0" borderId="42" xfId="0" applyFont="1" applyBorder="1" applyAlignment="1">
      <alignment horizontal="left" wrapText="1"/>
    </xf>
    <xf numFmtId="0" fontId="4" fillId="0" borderId="43" xfId="0" applyFont="1" applyBorder="1"/>
    <xf numFmtId="0" fontId="2" fillId="0" borderId="34" xfId="0" applyFont="1" applyBorder="1" applyAlignment="1">
      <alignment horizontal="left" vertical="top" wrapText="1"/>
    </xf>
    <xf numFmtId="0" fontId="2" fillId="2" borderId="34" xfId="0" applyFont="1" applyFill="1" applyBorder="1" applyAlignment="1">
      <alignment horizontal="left" vertical="center" wrapText="1"/>
    </xf>
    <xf numFmtId="0" fontId="2" fillId="0" borderId="25" xfId="0" applyFont="1" applyBorder="1" applyAlignment="1">
      <alignment horizontal="left" vertical="center" wrapText="1"/>
    </xf>
    <xf numFmtId="0" fontId="4" fillId="0" borderId="16" xfId="0" applyFont="1" applyBorder="1"/>
    <xf numFmtId="0" fontId="4" fillId="0" borderId="14" xfId="0" applyFont="1" applyBorder="1"/>
    <xf numFmtId="0" fontId="4" fillId="0" borderId="17" xfId="0" applyFont="1" applyBorder="1"/>
    <xf numFmtId="0" fontId="4" fillId="0" borderId="23" xfId="0" applyFont="1" applyBorder="1"/>
    <xf numFmtId="0" fontId="2" fillId="0" borderId="31" xfId="0" applyFont="1" applyBorder="1" applyAlignment="1">
      <alignment horizontal="center" wrapText="1"/>
    </xf>
    <xf numFmtId="0" fontId="4" fillId="0" borderId="7" xfId="0" applyFont="1" applyBorder="1"/>
    <xf numFmtId="9" fontId="2" fillId="0" borderId="31" xfId="0" applyNumberFormat="1" applyFont="1" applyBorder="1" applyAlignment="1">
      <alignment horizontal="center" wrapText="1"/>
    </xf>
    <xf numFmtId="0" fontId="13" fillId="0" borderId="40" xfId="0" applyFont="1" applyBorder="1" applyAlignment="1">
      <alignment horizontal="left" vertical="center" wrapText="1"/>
    </xf>
    <xf numFmtId="0" fontId="4" fillId="0" borderId="48" xfId="0" applyFont="1" applyBorder="1"/>
    <xf numFmtId="0" fontId="1" fillId="0" borderId="25" xfId="0" applyFont="1" applyBorder="1" applyAlignment="1">
      <alignment horizontal="center" vertical="center" wrapText="1"/>
    </xf>
    <xf numFmtId="0" fontId="1" fillId="0" borderId="19" xfId="0" applyFont="1" applyBorder="1" applyAlignment="1">
      <alignment horizontal="center" wrapText="1"/>
    </xf>
    <xf numFmtId="0" fontId="1" fillId="0" borderId="31" xfId="0" applyFont="1" applyBorder="1" applyAlignment="1">
      <alignment horizontal="center" wrapText="1"/>
    </xf>
    <xf numFmtId="0" fontId="1" fillId="0" borderId="32" xfId="0" applyFont="1" applyBorder="1" applyAlignment="1">
      <alignment horizontal="center" vertical="center"/>
    </xf>
    <xf numFmtId="0" fontId="4" fillId="0" borderId="33" xfId="0" applyFont="1" applyBorder="1"/>
    <xf numFmtId="0" fontId="1" fillId="0" borderId="30" xfId="0" applyFont="1" applyBorder="1" applyAlignment="1">
      <alignment horizontal="center" vertical="center" wrapText="1"/>
    </xf>
    <xf numFmtId="0" fontId="4" fillId="0" borderId="40" xfId="0" applyFont="1" applyBorder="1"/>
    <xf numFmtId="0" fontId="2" fillId="0" borderId="49" xfId="0" applyFont="1" applyBorder="1" applyAlignment="1">
      <alignment horizontal="left" vertical="center" wrapText="1"/>
    </xf>
    <xf numFmtId="0" fontId="4" fillId="0" borderId="50" xfId="0" applyFont="1" applyBorder="1"/>
    <xf numFmtId="0" fontId="2" fillId="0" borderId="51" xfId="0" applyFont="1" applyBorder="1" applyAlignment="1">
      <alignment horizontal="center" vertical="center" wrapText="1"/>
    </xf>
    <xf numFmtId="0" fontId="4" fillId="0" borderId="52" xfId="0" applyFont="1" applyBorder="1"/>
    <xf numFmtId="0" fontId="2" fillId="0" borderId="51" xfId="0" applyFont="1" applyBorder="1" applyAlignment="1">
      <alignment horizontal="left" vertical="center" wrapText="1"/>
    </xf>
    <xf numFmtId="0" fontId="1" fillId="0" borderId="42" xfId="0" applyFont="1" applyBorder="1" applyAlignment="1">
      <alignment horizontal="center" wrapText="1"/>
    </xf>
    <xf numFmtId="49" fontId="3" fillId="0" borderId="46" xfId="0" applyNumberFormat="1" applyFont="1" applyBorder="1" applyAlignment="1">
      <alignment horizontal="center" vertical="center"/>
    </xf>
    <xf numFmtId="0" fontId="4" fillId="0" borderId="5" xfId="0" applyFont="1" applyBorder="1"/>
    <xf numFmtId="0" fontId="4" fillId="0" borderId="47" xfId="0" applyFont="1" applyBorder="1"/>
    <xf numFmtId="169" fontId="8" fillId="0" borderId="24" xfId="0" applyNumberFormat="1" applyFont="1" applyBorder="1" applyAlignment="1">
      <alignment horizontal="center" vertical="top"/>
    </xf>
    <xf numFmtId="14" fontId="9" fillId="0" borderId="24" xfId="0" applyNumberFormat="1" applyFont="1" applyBorder="1" applyAlignment="1">
      <alignment horizontal="center" vertical="top"/>
    </xf>
    <xf numFmtId="49" fontId="10" fillId="0" borderId="42" xfId="0" applyNumberFormat="1" applyFont="1" applyBorder="1" applyAlignment="1">
      <alignment horizontal="left" vertical="center"/>
    </xf>
    <xf numFmtId="169" fontId="9" fillId="0" borderId="29" xfId="0" applyNumberFormat="1" applyFont="1" applyBorder="1" applyAlignment="1">
      <alignment horizontal="left" vertical="top"/>
    </xf>
    <xf numFmtId="0" fontId="1" fillId="3" borderId="42" xfId="0" applyFont="1" applyFill="1" applyBorder="1" applyAlignment="1">
      <alignment horizontal="left"/>
    </xf>
    <xf numFmtId="0" fontId="2" fillId="0" borderId="34" xfId="0" applyFont="1" applyBorder="1" applyAlignment="1">
      <alignment horizontal="left" vertical="center" wrapText="1"/>
    </xf>
    <xf numFmtId="0" fontId="1" fillId="2" borderId="34" xfId="0" applyFont="1" applyFill="1" applyBorder="1" applyAlignment="1">
      <alignment horizontal="left"/>
    </xf>
    <xf numFmtId="0" fontId="2" fillId="2" borderId="34" xfId="0" applyFont="1" applyFill="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wrapText="1"/>
    </xf>
    <xf numFmtId="0" fontId="2" fillId="0" borderId="19" xfId="0" applyFont="1" applyBorder="1" applyAlignment="1">
      <alignment vertical="center" wrapText="1"/>
    </xf>
    <xf numFmtId="0" fontId="1" fillId="0" borderId="19" xfId="0" applyFont="1" applyBorder="1" applyAlignment="1">
      <alignment horizontal="center" vertical="center"/>
    </xf>
    <xf numFmtId="0" fontId="18" fillId="4" borderId="2" xfId="0" applyFont="1" applyFill="1" applyBorder="1"/>
    <xf numFmtId="0" fontId="18" fillId="4" borderId="3" xfId="0" applyFont="1" applyFill="1" applyBorder="1"/>
    <xf numFmtId="0" fontId="19" fillId="2" borderId="8" xfId="0" applyFont="1" applyFill="1" applyBorder="1" applyAlignment="1">
      <alignment vertical="center"/>
    </xf>
    <xf numFmtId="0" fontId="20" fillId="4" borderId="0" xfId="0" applyFont="1" applyFill="1"/>
    <xf numFmtId="0" fontId="17" fillId="2" borderId="8" xfId="0" applyFont="1" applyFill="1" applyBorder="1" applyAlignment="1">
      <alignment horizontal="left" vertical="center"/>
    </xf>
    <xf numFmtId="0" fontId="17" fillId="5" borderId="4" xfId="0" applyFont="1" applyFill="1" applyBorder="1" applyAlignment="1">
      <alignment horizontal="center" vertical="center"/>
    </xf>
    <xf numFmtId="0" fontId="18" fillId="4" borderId="5" xfId="0" applyFont="1" applyFill="1" applyBorder="1"/>
    <xf numFmtId="0" fontId="18" fillId="4" borderId="6" xfId="0" applyFont="1" applyFill="1" applyBorder="1"/>
    <xf numFmtId="0" fontId="19" fillId="4" borderId="7" xfId="0" applyFont="1" applyFill="1" applyBorder="1" applyAlignment="1">
      <alignment horizontal="center" vertical="center"/>
    </xf>
    <xf numFmtId="164" fontId="19" fillId="5" borderId="7" xfId="0" applyNumberFormat="1" applyFont="1" applyFill="1" applyBorder="1" applyAlignment="1">
      <alignment horizontal="center" vertical="center"/>
    </xf>
    <xf numFmtId="0" fontId="19" fillId="2" borderId="8" xfId="0" applyFont="1" applyFill="1" applyBorder="1" applyAlignment="1">
      <alignment horizontal="center" vertical="center"/>
    </xf>
    <xf numFmtId="49" fontId="17" fillId="2" borderId="8" xfId="0" applyNumberFormat="1" applyFont="1" applyFill="1" applyBorder="1" applyAlignment="1">
      <alignment horizontal="left" vertical="center"/>
    </xf>
    <xf numFmtId="0" fontId="18" fillId="4" borderId="8" xfId="0" applyFont="1" applyFill="1" applyBorder="1"/>
    <xf numFmtId="0" fontId="19" fillId="5" borderId="19" xfId="0" applyFont="1" applyFill="1" applyBorder="1" applyAlignment="1">
      <alignment horizontal="center" vertical="center"/>
    </xf>
    <xf numFmtId="0" fontId="18" fillId="4" borderId="24" xfId="0" applyFont="1" applyFill="1" applyBorder="1"/>
    <xf numFmtId="0" fontId="18" fillId="4" borderId="12" xfId="0" applyFont="1" applyFill="1" applyBorder="1"/>
    <xf numFmtId="0" fontId="19" fillId="4" borderId="12" xfId="0" applyFont="1" applyFill="1" applyBorder="1" applyAlignment="1">
      <alignment horizontal="center" vertical="center"/>
    </xf>
    <xf numFmtId="164" fontId="19" fillId="5" borderId="9" xfId="0" applyNumberFormat="1" applyFont="1" applyFill="1" applyBorder="1" applyAlignment="1">
      <alignment horizontal="center" vertical="center"/>
    </xf>
    <xf numFmtId="0" fontId="17" fillId="2" borderId="8" xfId="0" applyFont="1" applyFill="1" applyBorder="1" applyAlignment="1">
      <alignment vertical="center"/>
    </xf>
    <xf numFmtId="0" fontId="21" fillId="4" borderId="0" xfId="0" applyFont="1" applyFill="1" applyAlignment="1">
      <alignment vertical="center"/>
    </xf>
    <xf numFmtId="0" fontId="19" fillId="4" borderId="0" xfId="0" applyFont="1" applyFill="1" applyAlignment="1">
      <alignment vertical="center"/>
    </xf>
    <xf numFmtId="49" fontId="17" fillId="2" borderId="8" xfId="0" applyNumberFormat="1" applyFont="1" applyFill="1" applyBorder="1" applyAlignment="1">
      <alignment horizontal="center" vertical="center"/>
    </xf>
    <xf numFmtId="0" fontId="17" fillId="2" borderId="8" xfId="0" applyFont="1" applyFill="1" applyBorder="1" applyAlignment="1">
      <alignment horizontal="center" vertical="center"/>
    </xf>
    <xf numFmtId="0" fontId="17" fillId="4" borderId="1"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43" fontId="17" fillId="2" borderId="8" xfId="1" applyFont="1" applyFill="1" applyBorder="1" applyAlignment="1">
      <alignment horizontal="left" vertical="center"/>
    </xf>
    <xf numFmtId="0" fontId="19" fillId="5" borderId="11" xfId="0" applyFont="1" applyFill="1" applyBorder="1" applyAlignment="1">
      <alignment horizontal="center" vertical="center" wrapText="1"/>
    </xf>
    <xf numFmtId="0" fontId="19" fillId="5" borderId="11" xfId="0" applyFont="1" applyFill="1" applyBorder="1" applyAlignment="1">
      <alignment horizontal="center" vertical="center"/>
    </xf>
    <xf numFmtId="49" fontId="17" fillId="4" borderId="19" xfId="0" applyNumberFormat="1" applyFont="1" applyFill="1" applyBorder="1" applyAlignment="1">
      <alignment horizontal="center" vertical="center"/>
    </xf>
    <xf numFmtId="0" fontId="17" fillId="4" borderId="24" xfId="0" applyFont="1" applyFill="1" applyBorder="1" applyAlignment="1">
      <alignment vertical="center"/>
    </xf>
    <xf numFmtId="0" fontId="19" fillId="4" borderId="24" xfId="0" applyFont="1" applyFill="1" applyBorder="1" applyAlignment="1">
      <alignment vertical="center"/>
    </xf>
    <xf numFmtId="0" fontId="19" fillId="2" borderId="12" xfId="0" applyFont="1" applyFill="1" applyBorder="1" applyAlignment="1">
      <alignment vertical="center"/>
    </xf>
    <xf numFmtId="0" fontId="19" fillId="4" borderId="9" xfId="0" applyFont="1" applyFill="1" applyBorder="1" applyAlignment="1">
      <alignment horizontal="center" vertical="center" wrapText="1"/>
    </xf>
    <xf numFmtId="0" fontId="19" fillId="4" borderId="9" xfId="0" applyFont="1" applyFill="1" applyBorder="1" applyAlignment="1">
      <alignment horizontal="center" vertical="center"/>
    </xf>
    <xf numFmtId="0" fontId="19" fillId="4" borderId="13" xfId="0" applyFont="1" applyFill="1" applyBorder="1" applyAlignment="1">
      <alignment horizontal="center" vertical="center"/>
    </xf>
    <xf numFmtId="49" fontId="19" fillId="2" borderId="26" xfId="0" applyNumberFormat="1" applyFont="1" applyFill="1" applyBorder="1" applyAlignment="1">
      <alignment horizontal="right" vertical="center"/>
    </xf>
    <xf numFmtId="49" fontId="17" fillId="4" borderId="0" xfId="0" applyNumberFormat="1" applyFont="1" applyFill="1" applyAlignment="1">
      <alignment horizontal="center" vertical="center"/>
    </xf>
    <xf numFmtId="0" fontId="19" fillId="5" borderId="24" xfId="0" applyFont="1" applyFill="1" applyBorder="1" applyAlignment="1">
      <alignment horizontal="left" vertical="center"/>
    </xf>
    <xf numFmtId="165" fontId="19" fillId="5" borderId="9" xfId="0" applyNumberFormat="1" applyFont="1" applyFill="1" applyBorder="1" applyAlignment="1">
      <alignment horizontal="right" vertical="center"/>
    </xf>
    <xf numFmtId="0" fontId="19" fillId="5" borderId="9" xfId="0" applyFont="1" applyFill="1" applyBorder="1" applyAlignment="1">
      <alignment vertical="center"/>
    </xf>
    <xf numFmtId="9" fontId="19" fillId="5" borderId="14" xfId="0" applyNumberFormat="1" applyFont="1" applyFill="1" applyBorder="1" applyAlignment="1">
      <alignment vertical="center"/>
    </xf>
    <xf numFmtId="165" fontId="19" fillId="5" borderId="9" xfId="0" applyNumberFormat="1" applyFont="1" applyFill="1" applyBorder="1" applyAlignment="1">
      <alignment vertical="center"/>
    </xf>
    <xf numFmtId="166" fontId="19" fillId="2" borderId="8" xfId="0" applyNumberFormat="1" applyFont="1" applyFill="1" applyBorder="1" applyAlignment="1">
      <alignment vertical="center"/>
    </xf>
    <xf numFmtId="165" fontId="19" fillId="4" borderId="9" xfId="0" applyNumberFormat="1" applyFont="1" applyFill="1" applyBorder="1" applyAlignment="1">
      <alignment vertical="center"/>
    </xf>
    <xf numFmtId="166" fontId="19" fillId="4" borderId="9" xfId="0" applyNumberFormat="1" applyFont="1" applyFill="1" applyBorder="1" applyAlignment="1">
      <alignment vertical="center"/>
    </xf>
    <xf numFmtId="0" fontId="22" fillId="2" borderId="8" xfId="0" applyFont="1" applyFill="1" applyBorder="1" applyAlignment="1">
      <alignment vertical="center" wrapText="1"/>
    </xf>
    <xf numFmtId="0" fontId="19" fillId="5" borderId="24" xfId="0" applyFont="1" applyFill="1" applyBorder="1" applyAlignment="1">
      <alignment horizontal="left" vertical="center" wrapText="1"/>
    </xf>
    <xf numFmtId="0" fontId="19" fillId="5" borderId="12" xfId="0" applyFont="1" applyFill="1" applyBorder="1" applyAlignment="1">
      <alignment horizontal="left" vertical="center" wrapText="1"/>
    </xf>
    <xf numFmtId="165" fontId="19" fillId="5" borderId="7" xfId="0" applyNumberFormat="1" applyFont="1" applyFill="1" applyBorder="1" applyAlignment="1">
      <alignment horizontal="right" vertical="center"/>
    </xf>
    <xf numFmtId="0" fontId="19" fillId="5" borderId="29" xfId="0" applyFont="1" applyFill="1" applyBorder="1" applyAlignment="1">
      <alignment horizontal="left" vertical="center" wrapText="1"/>
    </xf>
    <xf numFmtId="0" fontId="19" fillId="5" borderId="17" xfId="0" applyFont="1" applyFill="1" applyBorder="1" applyAlignment="1">
      <alignment horizontal="left" vertical="center" wrapText="1"/>
    </xf>
    <xf numFmtId="49" fontId="17" fillId="2" borderId="14" xfId="0" applyNumberFormat="1" applyFont="1" applyFill="1" applyBorder="1" applyAlignment="1">
      <alignment horizontal="center" vertical="center"/>
    </xf>
    <xf numFmtId="0" fontId="17" fillId="4" borderId="29" xfId="0" applyFont="1" applyFill="1" applyBorder="1" applyAlignment="1">
      <alignment vertical="center"/>
    </xf>
    <xf numFmtId="0" fontId="19" fillId="4" borderId="17" xfId="0" applyFont="1" applyFill="1" applyBorder="1" applyAlignment="1">
      <alignment vertical="center"/>
    </xf>
    <xf numFmtId="0" fontId="19" fillId="4" borderId="7" xfId="0" applyFont="1" applyFill="1" applyBorder="1" applyAlignment="1">
      <alignment vertical="center"/>
    </xf>
    <xf numFmtId="166" fontId="19" fillId="4" borderId="7" xfId="0" applyNumberFormat="1" applyFont="1" applyFill="1" applyBorder="1" applyAlignment="1">
      <alignment vertical="center"/>
    </xf>
    <xf numFmtId="9" fontId="19" fillId="4" borderId="14" xfId="0" applyNumberFormat="1" applyFont="1" applyFill="1" applyBorder="1" applyAlignment="1">
      <alignment vertical="center"/>
    </xf>
    <xf numFmtId="49" fontId="17" fillId="6" borderId="26" xfId="0" applyNumberFormat="1" applyFont="1" applyFill="1" applyBorder="1" applyAlignment="1">
      <alignment horizontal="center" vertical="center"/>
    </xf>
    <xf numFmtId="0" fontId="17" fillId="6" borderId="8" xfId="0" applyFont="1" applyFill="1" applyBorder="1" applyAlignment="1">
      <alignment vertical="center"/>
    </xf>
    <xf numFmtId="0" fontId="19" fillId="6" borderId="8" xfId="0" applyFont="1" applyFill="1" applyBorder="1" applyAlignment="1">
      <alignment vertical="center"/>
    </xf>
    <xf numFmtId="166" fontId="19" fillId="6" borderId="26" xfId="0" applyNumberFormat="1" applyFont="1" applyFill="1" applyBorder="1" applyAlignment="1">
      <alignment vertical="center"/>
    </xf>
    <xf numFmtId="9" fontId="19" fillId="6" borderId="8" xfId="0" applyNumberFormat="1" applyFont="1" applyFill="1" applyBorder="1" applyAlignment="1">
      <alignment vertical="center"/>
    </xf>
    <xf numFmtId="166" fontId="19" fillId="6" borderId="15" xfId="0" applyNumberFormat="1" applyFont="1" applyFill="1" applyBorder="1" applyAlignment="1">
      <alignment vertical="center"/>
    </xf>
    <xf numFmtId="166" fontId="19" fillId="6" borderId="7" xfId="0" applyNumberFormat="1" applyFont="1" applyFill="1" applyBorder="1" applyAlignment="1">
      <alignment vertical="center"/>
    </xf>
    <xf numFmtId="0" fontId="17" fillId="2" borderId="29" xfId="0" applyFont="1" applyFill="1" applyBorder="1" applyAlignment="1">
      <alignment vertical="center"/>
    </xf>
    <xf numFmtId="0" fontId="19" fillId="4" borderId="29" xfId="0" applyFont="1" applyFill="1" applyBorder="1" applyAlignment="1">
      <alignment vertical="center"/>
    </xf>
    <xf numFmtId="44" fontId="19" fillId="7" borderId="14" xfId="0" applyNumberFormat="1" applyFont="1" applyFill="1" applyBorder="1" applyAlignment="1">
      <alignment vertical="center"/>
    </xf>
    <xf numFmtId="0" fontId="19" fillId="7" borderId="29" xfId="0" applyFont="1" applyFill="1" applyBorder="1" applyAlignment="1">
      <alignment vertical="center"/>
    </xf>
    <xf numFmtId="165" fontId="19" fillId="4" borderId="7" xfId="0" applyNumberFormat="1" applyFont="1" applyFill="1" applyBorder="1" applyAlignment="1">
      <alignment vertical="center"/>
    </xf>
    <xf numFmtId="165" fontId="19" fillId="2" borderId="8" xfId="0" applyNumberFormat="1" applyFont="1" applyFill="1" applyBorder="1" applyAlignment="1">
      <alignment vertical="center"/>
    </xf>
    <xf numFmtId="0" fontId="17" fillId="2" borderId="24" xfId="0" applyFont="1" applyFill="1" applyBorder="1" applyAlignment="1">
      <alignment vertical="center"/>
    </xf>
    <xf numFmtId="0" fontId="19" fillId="4" borderId="12" xfId="0" applyFont="1" applyFill="1" applyBorder="1" applyAlignment="1">
      <alignment vertical="center"/>
    </xf>
    <xf numFmtId="10" fontId="17" fillId="5" borderId="24" xfId="0" applyNumberFormat="1" applyFont="1" applyFill="1" applyBorder="1" applyAlignment="1">
      <alignment horizontal="center" vertical="center"/>
    </xf>
    <xf numFmtId="10" fontId="19" fillId="5" borderId="24" xfId="0" applyNumberFormat="1" applyFont="1" applyFill="1" applyBorder="1" applyAlignment="1">
      <alignment vertical="center"/>
    </xf>
    <xf numFmtId="0" fontId="19" fillId="5" borderId="12" xfId="0" applyFont="1" applyFill="1" applyBorder="1" applyAlignment="1">
      <alignment vertical="center"/>
    </xf>
    <xf numFmtId="166" fontId="19" fillId="5" borderId="9" xfId="0" applyNumberFormat="1" applyFont="1" applyFill="1" applyBorder="1" applyAlignment="1">
      <alignment vertical="center"/>
    </xf>
    <xf numFmtId="0" fontId="17" fillId="4" borderId="0" xfId="0" applyFont="1" applyFill="1" applyAlignment="1">
      <alignment horizontal="center" vertical="center"/>
    </xf>
    <xf numFmtId="167" fontId="19" fillId="5" borderId="7" xfId="0" applyNumberFormat="1" applyFont="1" applyFill="1" applyBorder="1" applyAlignment="1">
      <alignment vertical="center"/>
    </xf>
    <xf numFmtId="0" fontId="22" fillId="2" borderId="8" xfId="0" applyFont="1" applyFill="1" applyBorder="1" applyAlignment="1">
      <alignment vertical="center"/>
    </xf>
    <xf numFmtId="0" fontId="19" fillId="7" borderId="14" xfId="0" applyFont="1" applyFill="1" applyBorder="1" applyAlignment="1">
      <alignment vertical="center"/>
    </xf>
    <xf numFmtId="0" fontId="19" fillId="4" borderId="23" xfId="0" applyFont="1" applyFill="1" applyBorder="1" applyAlignment="1">
      <alignment vertical="center"/>
    </xf>
    <xf numFmtId="0" fontId="19" fillId="4" borderId="16" xfId="0" applyFont="1" applyFill="1" applyBorder="1" applyAlignment="1">
      <alignment vertical="center"/>
    </xf>
    <xf numFmtId="166" fontId="19" fillId="2" borderId="29" xfId="0" applyNumberFormat="1" applyFont="1" applyFill="1" applyBorder="1" applyAlignment="1">
      <alignment vertical="center"/>
    </xf>
    <xf numFmtId="166" fontId="19" fillId="4" borderId="29" xfId="0" applyNumberFormat="1" applyFont="1" applyFill="1" applyBorder="1" applyAlignment="1">
      <alignment vertical="center"/>
    </xf>
    <xf numFmtId="0" fontId="19" fillId="5" borderId="12"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12" xfId="0" applyFont="1" applyFill="1" applyBorder="1" applyAlignment="1">
      <alignment horizontal="left" vertical="center"/>
    </xf>
    <xf numFmtId="10" fontId="19" fillId="2" borderId="8" xfId="0" applyNumberFormat="1" applyFont="1" applyFill="1" applyBorder="1" applyAlignment="1">
      <alignment vertical="center"/>
    </xf>
    <xf numFmtId="9" fontId="19" fillId="2" borderId="8" xfId="0" applyNumberFormat="1" applyFont="1" applyFill="1" applyBorder="1" applyAlignment="1">
      <alignment vertical="center"/>
    </xf>
    <xf numFmtId="168" fontId="19" fillId="2" borderId="8" xfId="0" applyNumberFormat="1" applyFont="1" applyFill="1" applyBorder="1" applyAlignment="1">
      <alignment vertical="center"/>
    </xf>
    <xf numFmtId="168" fontId="19" fillId="4" borderId="19"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0" fontId="17" fillId="4" borderId="8" xfId="0" applyFont="1" applyFill="1" applyBorder="1" applyAlignment="1">
      <alignment horizontal="center" vertical="center"/>
    </xf>
    <xf numFmtId="0" fontId="19" fillId="5" borderId="9" xfId="0" applyFont="1" applyFill="1" applyBorder="1" applyAlignment="1">
      <alignment horizontal="left" vertical="center"/>
    </xf>
    <xf numFmtId="166" fontId="19" fillId="5" borderId="17" xfId="0" applyNumberFormat="1" applyFont="1" applyFill="1" applyBorder="1" applyAlignment="1">
      <alignment vertical="center"/>
    </xf>
    <xf numFmtId="166" fontId="19" fillId="5" borderId="19" xfId="0" applyNumberFormat="1" applyFont="1" applyFill="1" applyBorder="1" applyAlignment="1">
      <alignment vertical="center"/>
    </xf>
    <xf numFmtId="166" fontId="19" fillId="5" borderId="7" xfId="0" applyNumberFormat="1" applyFont="1" applyFill="1" applyBorder="1" applyAlignment="1">
      <alignment vertical="center"/>
    </xf>
    <xf numFmtId="0" fontId="19" fillId="5" borderId="56" xfId="0" applyFont="1" applyFill="1" applyBorder="1" applyAlignment="1">
      <alignment horizontal="left" vertical="center"/>
    </xf>
    <xf numFmtId="0" fontId="19" fillId="5" borderId="57" xfId="0" applyFont="1" applyFill="1" applyBorder="1" applyAlignment="1">
      <alignment horizontal="left" vertical="center"/>
    </xf>
    <xf numFmtId="166" fontId="19" fillId="5" borderId="16" xfId="0" applyNumberFormat="1" applyFont="1" applyFill="1" applyBorder="1" applyAlignment="1">
      <alignment vertical="center"/>
    </xf>
    <xf numFmtId="166" fontId="19" fillId="5" borderId="25" xfId="0" applyNumberFormat="1" applyFont="1" applyFill="1" applyBorder="1" applyAlignment="1">
      <alignment vertical="center"/>
    </xf>
    <xf numFmtId="166" fontId="19" fillId="5" borderId="31" xfId="0" applyNumberFormat="1" applyFont="1" applyFill="1" applyBorder="1" applyAlignment="1">
      <alignment vertical="center"/>
    </xf>
    <xf numFmtId="0" fontId="19" fillId="5" borderId="54" xfId="0" applyFont="1" applyFill="1" applyBorder="1" applyAlignment="1">
      <alignment horizontal="left" vertical="center"/>
    </xf>
    <xf numFmtId="0" fontId="19" fillId="5" borderId="55" xfId="0" applyFont="1" applyFill="1" applyBorder="1" applyAlignment="1">
      <alignment horizontal="left" vertical="center"/>
    </xf>
    <xf numFmtId="166" fontId="19" fillId="5" borderId="53" xfId="0" applyNumberFormat="1" applyFont="1" applyFill="1" applyBorder="1" applyAlignment="1">
      <alignment vertical="center"/>
    </xf>
    <xf numFmtId="49" fontId="19" fillId="6" borderId="26" xfId="0" applyNumberFormat="1" applyFont="1" applyFill="1" applyBorder="1" applyAlignment="1">
      <alignment horizontal="right" vertical="center"/>
    </xf>
    <xf numFmtId="49" fontId="19" fillId="6" borderId="8" xfId="0" applyNumberFormat="1" applyFont="1" applyFill="1" applyBorder="1" applyAlignment="1">
      <alignment horizontal="right" vertical="center"/>
    </xf>
    <xf numFmtId="0" fontId="19" fillId="6" borderId="18" xfId="0" applyFont="1" applyFill="1" applyBorder="1" applyAlignment="1">
      <alignment vertical="center"/>
    </xf>
    <xf numFmtId="166" fontId="19" fillId="6" borderId="8" xfId="0" applyNumberFormat="1" applyFont="1" applyFill="1" applyBorder="1" applyAlignment="1">
      <alignment vertical="center"/>
    </xf>
    <xf numFmtId="43" fontId="19" fillId="2" borderId="8" xfId="0" applyNumberFormat="1" applyFont="1" applyFill="1" applyBorder="1" applyAlignment="1">
      <alignment vertical="center"/>
    </xf>
    <xf numFmtId="0" fontId="17" fillId="2" borderId="23" xfId="0" applyFont="1" applyFill="1" applyBorder="1" applyAlignment="1">
      <alignment vertical="center"/>
    </xf>
    <xf numFmtId="0" fontId="17" fillId="4" borderId="12" xfId="0" applyFont="1" applyFill="1" applyBorder="1" applyAlignment="1">
      <alignment vertical="center"/>
    </xf>
    <xf numFmtId="0" fontId="19" fillId="2" borderId="19"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25" xfId="0" applyFont="1" applyFill="1" applyBorder="1" applyAlignment="1">
      <alignment vertical="center"/>
    </xf>
    <xf numFmtId="0" fontId="19" fillId="5" borderId="24" xfId="0" applyFont="1" applyFill="1" applyBorder="1" applyAlignment="1">
      <alignment vertical="center"/>
    </xf>
    <xf numFmtId="0" fontId="19" fillId="5" borderId="19" xfId="0" applyFont="1" applyFill="1" applyBorder="1" applyAlignment="1">
      <alignment horizontal="center" vertical="center" wrapText="1"/>
    </xf>
    <xf numFmtId="0" fontId="19" fillId="5" borderId="19" xfId="0" applyFont="1" applyFill="1" applyBorder="1" applyAlignment="1">
      <alignment horizontal="center" vertical="center"/>
    </xf>
    <xf numFmtId="0" fontId="19" fillId="2" borderId="26" xfId="0" applyFont="1" applyFill="1" applyBorder="1" applyAlignment="1">
      <alignment vertical="center"/>
    </xf>
    <xf numFmtId="0" fontId="19" fillId="2" borderId="26" xfId="0" applyFont="1" applyFill="1" applyBorder="1" applyAlignment="1">
      <alignment horizontal="right" vertical="center"/>
    </xf>
    <xf numFmtId="0" fontId="19" fillId="2" borderId="8" xfId="0" applyFont="1" applyFill="1" applyBorder="1" applyAlignment="1">
      <alignment horizontal="right" vertical="center"/>
    </xf>
    <xf numFmtId="172" fontId="19" fillId="5" borderId="12" xfId="1" applyNumberFormat="1" applyFont="1" applyFill="1" applyBorder="1" applyAlignment="1">
      <alignment vertical="center"/>
    </xf>
    <xf numFmtId="0" fontId="19" fillId="2" borderId="14" xfId="0" applyFont="1" applyFill="1" applyBorder="1" applyAlignment="1">
      <alignment vertical="center"/>
    </xf>
    <xf numFmtId="49" fontId="17" fillId="4" borderId="25" xfId="0" applyNumberFormat="1" applyFont="1" applyFill="1" applyBorder="1" applyAlignment="1">
      <alignment horizontal="center" vertical="center"/>
    </xf>
    <xf numFmtId="0" fontId="19" fillId="2" borderId="19" xfId="0" applyFont="1" applyFill="1" applyBorder="1" applyAlignment="1">
      <alignment vertical="center"/>
    </xf>
    <xf numFmtId="0" fontId="19" fillId="2" borderId="24" xfId="0" applyFont="1" applyFill="1" applyBorder="1" applyAlignment="1">
      <alignment vertical="center"/>
    </xf>
    <xf numFmtId="166" fontId="19" fillId="4" borderId="0" xfId="0" applyNumberFormat="1" applyFont="1" applyFill="1" applyAlignment="1">
      <alignment vertical="center"/>
    </xf>
    <xf numFmtId="0" fontId="19" fillId="4" borderId="19" xfId="0" applyFont="1" applyFill="1" applyBorder="1" applyAlignment="1">
      <alignment horizontal="center" vertical="center"/>
    </xf>
    <xf numFmtId="0" fontId="23" fillId="4" borderId="29" xfId="0" applyFont="1" applyFill="1" applyBorder="1" applyAlignment="1">
      <alignment horizontal="center" vertical="center"/>
    </xf>
    <xf numFmtId="0" fontId="20" fillId="5" borderId="12" xfId="0" applyFont="1" applyFill="1" applyBorder="1" applyAlignment="1">
      <alignment vertical="center"/>
    </xf>
    <xf numFmtId="0" fontId="20" fillId="5" borderId="9" xfId="0" applyFont="1" applyFill="1" applyBorder="1" applyAlignment="1">
      <alignment vertical="center"/>
    </xf>
    <xf numFmtId="0" fontId="19" fillId="5" borderId="9" xfId="0" applyFont="1" applyFill="1" applyBorder="1" applyAlignment="1">
      <alignment horizontal="center" vertical="center"/>
    </xf>
    <xf numFmtId="168" fontId="19" fillId="5" borderId="9" xfId="0" applyNumberFormat="1" applyFont="1" applyFill="1" applyBorder="1" applyAlignment="1">
      <alignment vertical="center"/>
    </xf>
    <xf numFmtId="0" fontId="23" fillId="4" borderId="24" xfId="0" applyFont="1" applyFill="1" applyBorder="1" applyAlignment="1">
      <alignment horizontal="center" vertical="center"/>
    </xf>
    <xf numFmtId="0" fontId="23" fillId="4" borderId="24" xfId="0" applyFont="1" applyFill="1" applyBorder="1" applyAlignment="1">
      <alignment horizontal="left" vertical="center"/>
    </xf>
    <xf numFmtId="168" fontId="19" fillId="4" borderId="9" xfId="0" applyNumberFormat="1" applyFont="1" applyFill="1" applyBorder="1" applyAlignment="1">
      <alignment vertical="center"/>
    </xf>
    <xf numFmtId="0" fontId="20" fillId="5" borderId="24" xfId="0" applyFont="1" applyFill="1" applyBorder="1" applyAlignment="1">
      <alignment vertical="center"/>
    </xf>
    <xf numFmtId="0" fontId="19" fillId="2" borderId="26" xfId="0" applyFont="1" applyFill="1" applyBorder="1" applyAlignment="1">
      <alignment horizontal="left" vertical="center" wrapText="1"/>
    </xf>
    <xf numFmtId="168" fontId="22" fillId="5" borderId="9" xfId="0" applyNumberFormat="1" applyFont="1" applyFill="1" applyBorder="1" applyAlignment="1">
      <alignment vertical="center"/>
    </xf>
    <xf numFmtId="0" fontId="18" fillId="4" borderId="26" xfId="0" applyFont="1" applyFill="1" applyBorder="1"/>
    <xf numFmtId="0" fontId="19" fillId="5" borderId="7" xfId="0" applyFont="1" applyFill="1" applyBorder="1" applyAlignment="1">
      <alignment horizontal="center" vertical="center"/>
    </xf>
    <xf numFmtId="168" fontId="19" fillId="5" borderId="7" xfId="0" applyNumberFormat="1" applyFont="1" applyFill="1" applyBorder="1" applyAlignment="1">
      <alignment vertical="center"/>
    </xf>
    <xf numFmtId="10" fontId="19" fillId="2" borderId="8" xfId="2" applyNumberFormat="1" applyFont="1" applyFill="1" applyBorder="1" applyAlignment="1">
      <alignment vertical="center"/>
    </xf>
    <xf numFmtId="49" fontId="17" fillId="2" borderId="22" xfId="0" applyNumberFormat="1" applyFont="1" applyFill="1" applyBorder="1" applyAlignment="1">
      <alignment horizontal="center" vertical="center"/>
    </xf>
    <xf numFmtId="0" fontId="17" fillId="4" borderId="27" xfId="0" applyFont="1" applyFill="1" applyBorder="1" applyAlignment="1">
      <alignment vertical="center"/>
    </xf>
    <xf numFmtId="171" fontId="19" fillId="5" borderId="9" xfId="1" applyNumberFormat="1" applyFont="1" applyFill="1" applyBorder="1" applyAlignment="1">
      <alignment vertical="center"/>
    </xf>
    <xf numFmtId="9" fontId="19" fillId="5" borderId="9" xfId="2" applyFont="1" applyFill="1" applyBorder="1" applyAlignment="1">
      <alignment vertical="center"/>
    </xf>
    <xf numFmtId="49" fontId="17" fillId="2" borderId="26" xfId="0" applyNumberFormat="1" applyFont="1" applyFill="1" applyBorder="1" applyAlignment="1">
      <alignment horizontal="center" vertical="center"/>
    </xf>
    <xf numFmtId="0" fontId="17" fillId="4" borderId="8" xfId="0" applyFont="1" applyFill="1" applyBorder="1" applyAlignment="1">
      <alignment vertical="center"/>
    </xf>
    <xf numFmtId="0" fontId="19" fillId="5" borderId="27" xfId="0" applyFont="1" applyFill="1" applyBorder="1" applyAlignment="1">
      <alignment vertical="center"/>
    </xf>
    <xf numFmtId="0" fontId="19" fillId="5" borderId="22" xfId="0" applyFont="1" applyFill="1" applyBorder="1" applyAlignment="1">
      <alignment vertical="center"/>
    </xf>
    <xf numFmtId="0" fontId="19" fillId="5" borderId="20" xfId="0" applyFont="1" applyFill="1" applyBorder="1" applyAlignment="1">
      <alignment vertical="center"/>
    </xf>
    <xf numFmtId="166" fontId="19" fillId="5" borderId="20" xfId="0" applyNumberFormat="1" applyFont="1" applyFill="1" applyBorder="1" applyAlignment="1">
      <alignment vertical="center"/>
    </xf>
    <xf numFmtId="166" fontId="19" fillId="5" borderId="21" xfId="0" applyNumberFormat="1" applyFont="1" applyFill="1" applyBorder="1" applyAlignment="1">
      <alignment vertical="center"/>
    </xf>
    <xf numFmtId="0" fontId="17" fillId="4" borderId="19" xfId="0" applyFont="1" applyFill="1" applyBorder="1" applyAlignment="1">
      <alignment horizontal="center" vertical="center"/>
    </xf>
    <xf numFmtId="166" fontId="17" fillId="4" borderId="12" xfId="0" applyNumberFormat="1" applyFont="1" applyFill="1" applyBorder="1" applyAlignment="1">
      <alignment vertical="center"/>
    </xf>
    <xf numFmtId="166" fontId="17" fillId="4" borderId="9" xfId="0" applyNumberFormat="1" applyFont="1" applyFill="1" applyBorder="1" applyAlignment="1">
      <alignment vertical="center"/>
    </xf>
    <xf numFmtId="169" fontId="19" fillId="2" borderId="8" xfId="0" applyNumberFormat="1" applyFont="1" applyFill="1" applyBorder="1" applyAlignment="1">
      <alignment vertical="center"/>
    </xf>
    <xf numFmtId="169" fontId="19" fillId="6" borderId="8" xfId="0" applyNumberFormat="1" applyFont="1" applyFill="1" applyBorder="1" applyAlignment="1">
      <alignment vertical="center"/>
    </xf>
    <xf numFmtId="49" fontId="17" fillId="4" borderId="1" xfId="0" applyNumberFormat="1" applyFont="1" applyFill="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9525</xdr:rowOff>
    </xdr:from>
    <xdr:ext cx="1238250" cy="4572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200025</xdr:colOff>
      <xdr:row>0</xdr:row>
      <xdr:rowOff>47625</xdr:rowOff>
    </xdr:from>
    <xdr:ext cx="1219200" cy="56197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ersonal/cruiz_fhi360_org/Documents/Documents/Grants%20Manual%20&amp;Others/Training/Capacitaci&#243;n%20feb14,2022/3.%20Anexo%20B-Formato%20Presupuesto%20Subvencion%201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B Instructions"/>
      <sheetName val="Anexo B - Planning Budget L"/>
      <sheetName val="Planning Budget US$"/>
      <sheetName val="Summary Budget L"/>
      <sheetName val="SFR"/>
      <sheetName val="SFR Instructions"/>
      <sheetName val="Advance Request Form"/>
      <sheetName val="Summary Budget US$"/>
      <sheetName val="Narrative Budget"/>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H1013"/>
  <sheetViews>
    <sheetView tabSelected="1" zoomScale="90" zoomScaleNormal="90" workbookViewId="0">
      <selection activeCell="C78" sqref="C78"/>
    </sheetView>
  </sheetViews>
  <sheetFormatPr baseColWidth="10" defaultColWidth="12.5" defaultRowHeight="15" customHeight="1"/>
  <cols>
    <col min="1" max="1" width="6.5" style="181" customWidth="1"/>
    <col min="2" max="2" width="4.5" style="181" customWidth="1"/>
    <col min="3" max="3" width="33.5" style="181" bestFit="1" customWidth="1"/>
    <col min="4" max="4" width="36.5" style="181" customWidth="1"/>
    <col min="5" max="5" width="13.83203125" style="181" bestFit="1" customWidth="1"/>
    <col min="6" max="6" width="13.83203125" style="181" customWidth="1"/>
    <col min="7" max="7" width="14.5" style="181" customWidth="1"/>
    <col min="8" max="9" width="18.5" style="181" customWidth="1"/>
    <col min="10" max="10" width="1.5" style="181" customWidth="1"/>
    <col min="11" max="11" width="18.5" style="181" customWidth="1"/>
    <col min="12" max="12" width="1.33203125" style="181" customWidth="1"/>
    <col min="13" max="13" width="18.5" style="181" bestFit="1" customWidth="1"/>
    <col min="14" max="14" width="12.6640625" style="181" bestFit="1" customWidth="1"/>
    <col min="15" max="15" width="12.5" style="181" bestFit="1" customWidth="1"/>
    <col min="16" max="33" width="9.1640625" style="181" customWidth="1"/>
    <col min="34" max="16384" width="12.5" style="181"/>
  </cols>
  <sheetData>
    <row r="1" spans="1:34" ht="48.75" customHeight="1">
      <c r="A1" s="338" t="s">
        <v>151</v>
      </c>
      <c r="B1" s="178"/>
      <c r="C1" s="178"/>
      <c r="D1" s="178"/>
      <c r="E1" s="178"/>
      <c r="F1" s="178"/>
      <c r="G1" s="178"/>
      <c r="H1" s="178"/>
      <c r="I1" s="178"/>
      <c r="J1" s="178"/>
      <c r="K1" s="178"/>
      <c r="L1" s="178"/>
      <c r="M1" s="179"/>
      <c r="N1" s="180"/>
      <c r="O1" s="180"/>
      <c r="P1" s="180"/>
      <c r="Q1" s="180"/>
      <c r="R1" s="180"/>
      <c r="S1" s="180"/>
      <c r="T1" s="180"/>
      <c r="U1" s="180"/>
      <c r="V1" s="180"/>
      <c r="W1" s="180"/>
      <c r="X1" s="180"/>
      <c r="Y1" s="180"/>
      <c r="Z1" s="180"/>
      <c r="AA1" s="180"/>
      <c r="AB1" s="180"/>
      <c r="AC1" s="180"/>
      <c r="AD1" s="180"/>
      <c r="AE1" s="180"/>
      <c r="AF1" s="180"/>
      <c r="AG1" s="180"/>
    </row>
    <row r="2" spans="1:34" ht="12.75" customHeight="1">
      <c r="A2" s="182" t="s">
        <v>0</v>
      </c>
      <c r="B2" s="182"/>
      <c r="C2" s="182"/>
      <c r="D2" s="183"/>
      <c r="E2" s="184"/>
      <c r="F2" s="184"/>
      <c r="G2" s="185"/>
      <c r="H2" s="186" t="s">
        <v>1</v>
      </c>
      <c r="I2" s="186"/>
      <c r="J2" s="187"/>
      <c r="K2" s="188"/>
      <c r="L2" s="188"/>
      <c r="M2" s="188"/>
      <c r="N2" s="188"/>
      <c r="O2" s="180"/>
      <c r="P2" s="180"/>
      <c r="Q2" s="180"/>
      <c r="R2" s="180"/>
      <c r="S2" s="180"/>
      <c r="T2" s="180"/>
      <c r="U2" s="180"/>
      <c r="V2" s="180"/>
      <c r="W2" s="180"/>
      <c r="X2" s="180"/>
      <c r="Y2" s="180"/>
      <c r="Z2" s="180"/>
      <c r="AA2" s="180"/>
      <c r="AB2" s="180"/>
      <c r="AC2" s="180"/>
      <c r="AD2" s="180"/>
      <c r="AE2" s="180"/>
      <c r="AF2" s="180"/>
      <c r="AG2" s="180"/>
      <c r="AH2" s="180"/>
    </row>
    <row r="3" spans="1:34" ht="12.75" customHeight="1">
      <c r="A3" s="189" t="s">
        <v>2</v>
      </c>
      <c r="B3" s="190"/>
      <c r="C3" s="190"/>
      <c r="D3" s="191"/>
      <c r="E3" s="192"/>
      <c r="F3" s="192"/>
      <c r="G3" s="193"/>
      <c r="H3" s="194" t="s">
        <v>3</v>
      </c>
      <c r="I3" s="194"/>
      <c r="J3" s="195"/>
      <c r="K3" s="188"/>
      <c r="L3" s="188"/>
      <c r="M3" s="188"/>
      <c r="N3" s="188"/>
      <c r="O3" s="180"/>
      <c r="P3" s="180"/>
      <c r="Q3" s="180"/>
      <c r="R3" s="180"/>
      <c r="S3" s="180"/>
      <c r="T3" s="180"/>
      <c r="U3" s="180"/>
      <c r="V3" s="180"/>
      <c r="W3" s="180"/>
      <c r="X3" s="180"/>
      <c r="Y3" s="180"/>
      <c r="Z3" s="180"/>
      <c r="AA3" s="180"/>
      <c r="AB3" s="180"/>
      <c r="AC3" s="180"/>
      <c r="AD3" s="180"/>
      <c r="AE3" s="180"/>
      <c r="AF3" s="180"/>
      <c r="AG3" s="180"/>
      <c r="AH3" s="180"/>
    </row>
    <row r="4" spans="1:34" ht="12.75" customHeight="1">
      <c r="A4" s="182" t="s">
        <v>144</v>
      </c>
      <c r="B4" s="196"/>
      <c r="C4" s="182"/>
      <c r="D4" s="191"/>
      <c r="E4" s="192"/>
      <c r="F4" s="192"/>
      <c r="G4" s="193"/>
      <c r="H4" s="188"/>
      <c r="I4" s="188"/>
      <c r="J4" s="188"/>
      <c r="K4" s="188"/>
      <c r="L4" s="188"/>
      <c r="M4" s="188"/>
      <c r="N4" s="180"/>
      <c r="O4" s="180"/>
      <c r="P4" s="180"/>
      <c r="Q4" s="180"/>
      <c r="R4" s="180"/>
      <c r="S4" s="180"/>
      <c r="T4" s="180"/>
      <c r="U4" s="180"/>
      <c r="V4" s="180"/>
      <c r="W4" s="180"/>
      <c r="X4" s="180"/>
      <c r="Y4" s="180"/>
      <c r="Z4" s="180"/>
      <c r="AA4" s="180"/>
      <c r="AB4" s="180"/>
      <c r="AC4" s="180"/>
      <c r="AD4" s="180"/>
      <c r="AE4" s="180"/>
      <c r="AF4" s="180"/>
      <c r="AG4" s="180"/>
    </row>
    <row r="5" spans="1:34" ht="12.75" customHeight="1" thickBot="1">
      <c r="A5" s="180"/>
      <c r="B5" s="196"/>
      <c r="C5" s="180"/>
      <c r="D5" s="180"/>
      <c r="E5" s="180"/>
      <c r="F5" s="180"/>
      <c r="G5" s="180"/>
      <c r="H5" s="188"/>
      <c r="I5" s="197" t="s">
        <v>145</v>
      </c>
      <c r="J5" s="180"/>
      <c r="K5" s="198"/>
      <c r="L5" s="180"/>
      <c r="M5" s="180"/>
      <c r="N5" s="180" t="s">
        <v>143</v>
      </c>
      <c r="O5" s="180"/>
      <c r="P5" s="180"/>
      <c r="Q5" s="180"/>
      <c r="R5" s="180"/>
      <c r="S5" s="180"/>
      <c r="T5" s="180"/>
      <c r="U5" s="180"/>
      <c r="V5" s="180"/>
      <c r="W5" s="180"/>
      <c r="X5" s="180"/>
      <c r="Y5" s="180"/>
      <c r="Z5" s="180"/>
      <c r="AA5" s="180"/>
      <c r="AB5" s="180"/>
      <c r="AC5" s="180"/>
      <c r="AD5" s="180"/>
      <c r="AE5" s="180"/>
      <c r="AF5" s="180"/>
      <c r="AG5" s="180"/>
    </row>
    <row r="6" spans="1:34" ht="12.75" customHeight="1" thickBot="1">
      <c r="A6" s="199"/>
      <c r="B6" s="200"/>
      <c r="C6" s="188"/>
      <c r="D6" s="188"/>
      <c r="E6" s="188"/>
      <c r="F6" s="188"/>
      <c r="G6" s="188"/>
      <c r="H6" s="201" t="s">
        <v>5</v>
      </c>
      <c r="I6" s="201" t="s">
        <v>6</v>
      </c>
      <c r="J6" s="202"/>
      <c r="K6" s="203" t="s">
        <v>146</v>
      </c>
      <c r="L6" s="202"/>
      <c r="M6" s="203" t="s">
        <v>147</v>
      </c>
      <c r="N6" s="204">
        <v>4255.4399999999996</v>
      </c>
      <c r="O6" s="188"/>
      <c r="P6" s="188"/>
      <c r="Q6" s="188"/>
      <c r="R6" s="188"/>
      <c r="S6" s="188"/>
      <c r="T6" s="188"/>
      <c r="U6" s="188"/>
      <c r="V6" s="188"/>
      <c r="W6" s="188"/>
      <c r="X6" s="188"/>
      <c r="Y6" s="188"/>
      <c r="Z6" s="188"/>
      <c r="AA6" s="188"/>
      <c r="AB6" s="188"/>
      <c r="AC6" s="188"/>
      <c r="AD6" s="188"/>
      <c r="AE6" s="188"/>
      <c r="AF6" s="188"/>
      <c r="AG6" s="188"/>
    </row>
    <row r="7" spans="1:34" ht="31.5" customHeight="1">
      <c r="A7" s="188"/>
      <c r="B7" s="200"/>
      <c r="C7" s="188"/>
      <c r="D7" s="188"/>
      <c r="E7" s="188"/>
      <c r="F7" s="188"/>
      <c r="G7" s="188"/>
      <c r="H7" s="205"/>
      <c r="I7" s="205"/>
      <c r="J7" s="188"/>
      <c r="K7" s="206" t="s">
        <v>148</v>
      </c>
      <c r="L7" s="206"/>
      <c r="M7" s="206" t="s">
        <v>149</v>
      </c>
      <c r="N7" s="188"/>
      <c r="O7" s="188"/>
      <c r="P7" s="188"/>
      <c r="Q7" s="188"/>
      <c r="R7" s="188"/>
      <c r="S7" s="188"/>
      <c r="T7" s="188"/>
      <c r="U7" s="188"/>
      <c r="V7" s="188"/>
      <c r="W7" s="188"/>
      <c r="X7" s="188"/>
      <c r="Y7" s="188"/>
      <c r="Z7" s="188"/>
      <c r="AA7" s="188"/>
      <c r="AB7" s="188"/>
      <c r="AC7" s="188"/>
      <c r="AD7" s="188"/>
      <c r="AE7" s="188"/>
      <c r="AF7" s="188"/>
      <c r="AG7" s="188"/>
    </row>
    <row r="8" spans="1:34" ht="30" customHeight="1" thickBot="1">
      <c r="A8" s="207" t="s">
        <v>9</v>
      </c>
      <c r="B8" s="208" t="s">
        <v>10</v>
      </c>
      <c r="C8" s="209"/>
      <c r="D8" s="210"/>
      <c r="E8" s="211" t="s">
        <v>11</v>
      </c>
      <c r="F8" s="212" t="s">
        <v>12</v>
      </c>
      <c r="G8" s="212" t="s">
        <v>13</v>
      </c>
      <c r="H8" s="213" t="s">
        <v>14</v>
      </c>
      <c r="I8" s="213" t="s">
        <v>14</v>
      </c>
      <c r="J8" s="188"/>
      <c r="K8" s="213" t="s">
        <v>14</v>
      </c>
      <c r="L8" s="188"/>
      <c r="M8" s="213" t="s">
        <v>15</v>
      </c>
      <c r="N8" s="180"/>
      <c r="O8" s="180"/>
      <c r="P8" s="180"/>
      <c r="Q8" s="180"/>
      <c r="R8" s="180"/>
      <c r="S8" s="180"/>
      <c r="T8" s="180"/>
      <c r="U8" s="180"/>
      <c r="V8" s="180"/>
      <c r="W8" s="180"/>
      <c r="X8" s="180"/>
      <c r="Y8" s="180"/>
      <c r="Z8" s="180"/>
      <c r="AA8" s="180"/>
      <c r="AB8" s="180"/>
      <c r="AC8" s="180"/>
      <c r="AD8" s="180"/>
      <c r="AE8" s="180"/>
      <c r="AF8" s="180"/>
      <c r="AG8" s="180"/>
    </row>
    <row r="9" spans="1:34" ht="12.75" customHeight="1">
      <c r="A9" s="214"/>
      <c r="B9" s="215"/>
      <c r="C9" s="216"/>
      <c r="D9" s="193"/>
      <c r="E9" s="217"/>
      <c r="F9" s="218"/>
      <c r="G9" s="219"/>
      <c r="H9" s="220">
        <f>((E9*F9)*G9)</f>
        <v>0</v>
      </c>
      <c r="I9" s="220">
        <f>(E9*F9)*G9</f>
        <v>0</v>
      </c>
      <c r="J9" s="221"/>
      <c r="K9" s="222">
        <f>+I9+H9</f>
        <v>0</v>
      </c>
      <c r="L9" s="221"/>
      <c r="M9" s="223">
        <f>K9/$N$6</f>
        <v>0</v>
      </c>
      <c r="N9" s="224"/>
      <c r="O9" s="180"/>
      <c r="P9" s="180"/>
      <c r="Q9" s="180"/>
      <c r="R9" s="180"/>
      <c r="S9" s="180"/>
      <c r="T9" s="180"/>
      <c r="U9" s="180"/>
      <c r="V9" s="180"/>
      <c r="W9" s="180"/>
      <c r="X9" s="180"/>
      <c r="Y9" s="180"/>
      <c r="Z9" s="180"/>
      <c r="AA9" s="180"/>
      <c r="AB9" s="180"/>
      <c r="AC9" s="180"/>
      <c r="AD9" s="180"/>
      <c r="AE9" s="180"/>
      <c r="AF9" s="180"/>
      <c r="AG9" s="180"/>
    </row>
    <row r="10" spans="1:34" ht="12.75" customHeight="1">
      <c r="A10" s="214"/>
      <c r="B10" s="215"/>
      <c r="C10" s="225"/>
      <c r="D10" s="226"/>
      <c r="E10" s="217"/>
      <c r="F10" s="218"/>
      <c r="G10" s="219"/>
      <c r="H10" s="220">
        <f>((E10*F10)*G10)</f>
        <v>0</v>
      </c>
      <c r="I10" s="220">
        <f>(E10*F10)*G10</f>
        <v>0</v>
      </c>
      <c r="J10" s="221"/>
      <c r="K10" s="222">
        <f>+I10+H10</f>
        <v>0</v>
      </c>
      <c r="L10" s="221"/>
      <c r="M10" s="223">
        <f>K10/$N$6</f>
        <v>0</v>
      </c>
      <c r="N10" s="224"/>
      <c r="O10" s="180"/>
      <c r="P10" s="180"/>
      <c r="Q10" s="180"/>
      <c r="R10" s="180"/>
      <c r="S10" s="180"/>
      <c r="T10" s="180"/>
      <c r="U10" s="180"/>
      <c r="V10" s="180"/>
      <c r="W10" s="180"/>
      <c r="X10" s="180"/>
      <c r="Y10" s="180"/>
      <c r="Z10" s="180"/>
      <c r="AA10" s="180"/>
      <c r="AB10" s="180"/>
      <c r="AC10" s="180"/>
      <c r="AD10" s="180"/>
      <c r="AE10" s="180"/>
      <c r="AF10" s="180"/>
      <c r="AG10" s="180"/>
    </row>
    <row r="11" spans="1:34" ht="12.75" customHeight="1">
      <c r="A11" s="214"/>
      <c r="B11" s="215"/>
      <c r="C11" s="225"/>
      <c r="D11" s="226"/>
      <c r="E11" s="227"/>
      <c r="F11" s="218"/>
      <c r="G11" s="219"/>
      <c r="H11" s="220">
        <f>((E11*F11)*G11)</f>
        <v>0</v>
      </c>
      <c r="I11" s="220">
        <f>(E11*F11)*G11</f>
        <v>0</v>
      </c>
      <c r="J11" s="221"/>
      <c r="K11" s="222">
        <f>+I11+H11</f>
        <v>0</v>
      </c>
      <c r="L11" s="221"/>
      <c r="M11" s="223">
        <f>K11/$N$6</f>
        <v>0</v>
      </c>
      <c r="N11" s="224"/>
      <c r="O11" s="180"/>
      <c r="P11" s="180"/>
      <c r="Q11" s="180"/>
      <c r="R11" s="180"/>
      <c r="S11" s="180"/>
      <c r="T11" s="180"/>
      <c r="U11" s="180"/>
      <c r="V11" s="180"/>
      <c r="W11" s="180"/>
      <c r="X11" s="180"/>
      <c r="Y11" s="180"/>
      <c r="Z11" s="180"/>
      <c r="AA11" s="180"/>
      <c r="AB11" s="180"/>
      <c r="AC11" s="180"/>
      <c r="AD11" s="180"/>
      <c r="AE11" s="180"/>
      <c r="AF11" s="180"/>
      <c r="AG11" s="180"/>
    </row>
    <row r="12" spans="1:34" ht="12.75" customHeight="1">
      <c r="A12" s="214"/>
      <c r="B12" s="215" t="s">
        <v>16</v>
      </c>
      <c r="C12" s="228"/>
      <c r="D12" s="229"/>
      <c r="E12" s="227"/>
      <c r="F12" s="218"/>
      <c r="G12" s="219"/>
      <c r="H12" s="220">
        <f>(E12*2)*G12</f>
        <v>0</v>
      </c>
      <c r="I12" s="220">
        <f>((E12*8)*1.0932)*G12</f>
        <v>0</v>
      </c>
      <c r="J12" s="221"/>
      <c r="K12" s="222">
        <f>+I12+H12</f>
        <v>0</v>
      </c>
      <c r="L12" s="221"/>
      <c r="M12" s="223">
        <f>K12/$N$6</f>
        <v>0</v>
      </c>
      <c r="N12" s="224"/>
      <c r="O12" s="180"/>
      <c r="P12" s="180"/>
      <c r="Q12" s="180"/>
      <c r="R12" s="180"/>
      <c r="S12" s="180"/>
      <c r="T12" s="180"/>
      <c r="U12" s="180"/>
      <c r="V12" s="180"/>
      <c r="W12" s="180"/>
      <c r="X12" s="180"/>
      <c r="Y12" s="180"/>
      <c r="Z12" s="180"/>
      <c r="AA12" s="180"/>
      <c r="AB12" s="180"/>
      <c r="AC12" s="180"/>
      <c r="AD12" s="180"/>
      <c r="AE12" s="180"/>
      <c r="AF12" s="180"/>
      <c r="AG12" s="180"/>
    </row>
    <row r="13" spans="1:34" ht="12.75" customHeight="1">
      <c r="A13" s="230"/>
      <c r="B13" s="231"/>
      <c r="C13" s="232" t="s">
        <v>17</v>
      </c>
      <c r="D13" s="233"/>
      <c r="E13" s="234"/>
      <c r="F13" s="233"/>
      <c r="G13" s="235"/>
      <c r="H13" s="223"/>
      <c r="I13" s="223"/>
      <c r="J13" s="221"/>
      <c r="K13" s="223">
        <f>+I13+H13</f>
        <v>0</v>
      </c>
      <c r="L13" s="221"/>
      <c r="M13" s="223">
        <v>0</v>
      </c>
      <c r="N13" s="180"/>
      <c r="O13" s="180"/>
      <c r="P13" s="180"/>
      <c r="Q13" s="180"/>
      <c r="R13" s="180"/>
      <c r="S13" s="180"/>
      <c r="T13" s="180"/>
      <c r="U13" s="180"/>
      <c r="V13" s="180"/>
      <c r="W13" s="180"/>
      <c r="X13" s="180"/>
      <c r="Y13" s="180"/>
      <c r="Z13" s="180"/>
      <c r="AA13" s="180"/>
      <c r="AB13" s="180"/>
      <c r="AC13" s="180"/>
      <c r="AD13" s="180"/>
      <c r="AE13" s="180"/>
      <c r="AF13" s="180"/>
      <c r="AG13" s="180"/>
    </row>
    <row r="14" spans="1:34" ht="12.75" customHeight="1">
      <c r="A14" s="236"/>
      <c r="B14" s="237"/>
      <c r="C14" s="238"/>
      <c r="D14" s="238"/>
      <c r="E14" s="239"/>
      <c r="F14" s="238"/>
      <c r="G14" s="240"/>
      <c r="H14" s="241"/>
      <c r="I14" s="241"/>
      <c r="J14" s="221"/>
      <c r="K14" s="242"/>
      <c r="L14" s="221"/>
      <c r="M14" s="242"/>
      <c r="N14" s="180"/>
      <c r="O14" s="180"/>
      <c r="P14" s="180"/>
      <c r="Q14" s="180"/>
      <c r="R14" s="180"/>
      <c r="S14" s="180"/>
      <c r="T14" s="180"/>
      <c r="U14" s="180"/>
      <c r="V14" s="180"/>
      <c r="W14" s="180"/>
      <c r="X14" s="180"/>
      <c r="Y14" s="180"/>
      <c r="Z14" s="180"/>
      <c r="AA14" s="180"/>
      <c r="AB14" s="180"/>
      <c r="AC14" s="180"/>
      <c r="AD14" s="180"/>
      <c r="AE14" s="180"/>
      <c r="AF14" s="180"/>
      <c r="AG14" s="180"/>
    </row>
    <row r="15" spans="1:34" ht="12.75" customHeight="1">
      <c r="A15" s="230"/>
      <c r="B15" s="243"/>
      <c r="C15" s="244" t="s">
        <v>18</v>
      </c>
      <c r="D15" s="244"/>
      <c r="E15" s="245"/>
      <c r="F15" s="246"/>
      <c r="G15" s="246"/>
      <c r="H15" s="247">
        <f>SUM(H9:H14)</f>
        <v>0</v>
      </c>
      <c r="I15" s="247">
        <f>SUM(I9:I14)</f>
        <v>0</v>
      </c>
      <c r="J15" s="248"/>
      <c r="K15" s="247">
        <f>SUM(K9:K14)</f>
        <v>0</v>
      </c>
      <c r="L15" s="221"/>
      <c r="M15" s="234">
        <f>SUM(M9:M14)</f>
        <v>0</v>
      </c>
      <c r="N15" s="180"/>
      <c r="O15" s="180"/>
      <c r="P15" s="180"/>
      <c r="Q15" s="180"/>
      <c r="R15" s="180"/>
      <c r="S15" s="180"/>
      <c r="T15" s="180"/>
      <c r="U15" s="180"/>
      <c r="V15" s="180"/>
      <c r="W15" s="180"/>
      <c r="X15" s="180"/>
      <c r="Y15" s="180"/>
      <c r="Z15" s="180"/>
      <c r="AA15" s="180"/>
      <c r="AB15" s="180"/>
      <c r="AC15" s="180"/>
      <c r="AD15" s="180"/>
      <c r="AE15" s="180"/>
      <c r="AF15" s="180"/>
      <c r="AG15" s="180"/>
    </row>
    <row r="16" spans="1:34" ht="12.75" customHeight="1">
      <c r="A16" s="199"/>
      <c r="B16" s="196"/>
      <c r="C16" s="180"/>
      <c r="D16" s="180"/>
      <c r="E16" s="221"/>
      <c r="F16" s="180"/>
      <c r="G16" s="180"/>
      <c r="H16" s="221"/>
      <c r="I16" s="221"/>
      <c r="J16" s="221"/>
      <c r="K16" s="221"/>
      <c r="L16" s="221"/>
      <c r="M16" s="221"/>
      <c r="N16" s="180"/>
      <c r="O16" s="180"/>
      <c r="P16" s="180"/>
      <c r="Q16" s="180"/>
      <c r="R16" s="180"/>
      <c r="S16" s="180"/>
      <c r="T16" s="180"/>
      <c r="U16" s="180"/>
      <c r="V16" s="180"/>
      <c r="W16" s="180"/>
      <c r="X16" s="180"/>
      <c r="Y16" s="180"/>
      <c r="Z16" s="180"/>
      <c r="AA16" s="180"/>
      <c r="AB16" s="180"/>
      <c r="AC16" s="180"/>
      <c r="AD16" s="180"/>
      <c r="AE16" s="180"/>
      <c r="AF16" s="180"/>
      <c r="AG16" s="180"/>
    </row>
    <row r="17" spans="1:33" ht="12.75" customHeight="1">
      <c r="A17" s="207" t="s">
        <v>19</v>
      </c>
      <c r="B17" s="249" t="s">
        <v>152</v>
      </c>
      <c r="C17" s="209"/>
      <c r="D17" s="250"/>
      <c r="E17" s="251" t="s">
        <v>20</v>
      </c>
      <c r="F17" s="252"/>
      <c r="G17" s="253"/>
      <c r="H17" s="254"/>
      <c r="I17" s="254"/>
      <c r="J17" s="221"/>
      <c r="K17" s="223">
        <f>+I17+H17</f>
        <v>0</v>
      </c>
      <c r="L17" s="221"/>
      <c r="M17" s="223">
        <v>0</v>
      </c>
      <c r="N17" s="180"/>
      <c r="O17" s="180"/>
      <c r="P17" s="180"/>
      <c r="Q17" s="180"/>
      <c r="R17" s="180"/>
      <c r="S17" s="180"/>
      <c r="T17" s="180"/>
      <c r="U17" s="180"/>
      <c r="V17" s="180"/>
      <c r="W17" s="180"/>
      <c r="X17" s="180"/>
      <c r="Y17" s="180"/>
      <c r="Z17" s="180"/>
      <c r="AA17" s="180"/>
      <c r="AB17" s="180"/>
      <c r="AC17" s="180"/>
      <c r="AD17" s="180"/>
      <c r="AE17" s="180"/>
      <c r="AF17" s="180"/>
      <c r="AG17" s="180"/>
    </row>
    <row r="18" spans="1:33" ht="12.75" customHeight="1">
      <c r="A18" s="199"/>
      <c r="B18" s="255" t="s">
        <v>21</v>
      </c>
      <c r="C18" s="216"/>
      <c r="D18" s="193"/>
      <c r="E18" s="256"/>
      <c r="F18" s="218"/>
      <c r="G18" s="219"/>
      <c r="H18" s="220">
        <f>((E18*F18)*G18)</f>
        <v>0</v>
      </c>
      <c r="I18" s="220">
        <f>(E18*F18)*G18</f>
        <v>0</v>
      </c>
      <c r="J18" s="221"/>
      <c r="K18" s="222">
        <f>+I18+H18</f>
        <v>0</v>
      </c>
      <c r="L18" s="221"/>
      <c r="M18" s="223">
        <f>K18/$N$6</f>
        <v>0</v>
      </c>
      <c r="N18" s="257"/>
      <c r="O18" s="180"/>
      <c r="P18" s="180"/>
      <c r="Q18" s="180"/>
      <c r="R18" s="180"/>
      <c r="S18" s="180"/>
      <c r="T18" s="180"/>
      <c r="U18" s="180"/>
      <c r="V18" s="180"/>
      <c r="W18" s="180"/>
      <c r="X18" s="180"/>
      <c r="Y18" s="180"/>
      <c r="Z18" s="180"/>
      <c r="AA18" s="180"/>
      <c r="AB18" s="180"/>
      <c r="AC18" s="180"/>
      <c r="AD18" s="180"/>
      <c r="AE18" s="180"/>
      <c r="AF18" s="180"/>
      <c r="AG18" s="180"/>
    </row>
    <row r="19" spans="1:33" ht="12.75" customHeight="1">
      <c r="A19" s="199"/>
      <c r="B19" s="255" t="s">
        <v>22</v>
      </c>
      <c r="C19" s="225"/>
      <c r="D19" s="226"/>
      <c r="E19" s="256"/>
      <c r="F19" s="218"/>
      <c r="G19" s="219"/>
      <c r="H19" s="220">
        <f>((E19*F19)*G19)</f>
        <v>0</v>
      </c>
      <c r="I19" s="220">
        <f>(E19*F19)*G19</f>
        <v>0</v>
      </c>
      <c r="J19" s="221"/>
      <c r="K19" s="222">
        <f>+I19+H19</f>
        <v>0</v>
      </c>
      <c r="L19" s="221"/>
      <c r="M19" s="223">
        <f>K19/$N$6</f>
        <v>0</v>
      </c>
      <c r="N19" s="257"/>
      <c r="O19" s="180"/>
      <c r="P19" s="180"/>
      <c r="Q19" s="180"/>
      <c r="R19" s="180"/>
      <c r="S19" s="180"/>
      <c r="T19" s="180"/>
      <c r="U19" s="180"/>
      <c r="V19" s="180"/>
      <c r="W19" s="180"/>
      <c r="X19" s="180"/>
      <c r="Y19" s="180"/>
      <c r="Z19" s="180"/>
      <c r="AA19" s="180"/>
      <c r="AB19" s="180"/>
      <c r="AC19" s="180"/>
      <c r="AD19" s="180"/>
      <c r="AE19" s="180"/>
      <c r="AF19" s="180"/>
      <c r="AG19" s="180"/>
    </row>
    <row r="20" spans="1:33" ht="12.75" customHeight="1">
      <c r="A20" s="199"/>
      <c r="B20" s="255" t="s">
        <v>23</v>
      </c>
      <c r="C20" s="225"/>
      <c r="D20" s="226"/>
      <c r="E20" s="256"/>
      <c r="F20" s="218"/>
      <c r="G20" s="219"/>
      <c r="H20" s="220">
        <f>((E20*F20)*G20)</f>
        <v>0</v>
      </c>
      <c r="I20" s="220">
        <f>(E20*F20)*G20</f>
        <v>0</v>
      </c>
      <c r="J20" s="221"/>
      <c r="K20" s="222">
        <f>+I20+H20</f>
        <v>0</v>
      </c>
      <c r="L20" s="221"/>
      <c r="M20" s="223">
        <f>K20/$N$6</f>
        <v>0</v>
      </c>
      <c r="N20" s="257"/>
      <c r="O20" s="180"/>
      <c r="P20" s="180"/>
      <c r="Q20" s="180"/>
      <c r="R20" s="180"/>
      <c r="S20" s="180"/>
      <c r="T20" s="180"/>
      <c r="U20" s="180"/>
      <c r="V20" s="180"/>
      <c r="W20" s="180"/>
      <c r="X20" s="180"/>
      <c r="Y20" s="180"/>
      <c r="Z20" s="180"/>
      <c r="AA20" s="180"/>
      <c r="AB20" s="180"/>
      <c r="AC20" s="180"/>
      <c r="AD20" s="180"/>
      <c r="AE20" s="180"/>
      <c r="AF20" s="180"/>
      <c r="AG20" s="180"/>
    </row>
    <row r="21" spans="1:33" ht="12.75" customHeight="1">
      <c r="A21" s="236"/>
      <c r="B21" s="237"/>
      <c r="C21" s="238"/>
      <c r="D21" s="238"/>
      <c r="E21" s="239"/>
      <c r="F21" s="238"/>
      <c r="G21" s="240"/>
      <c r="H21" s="241"/>
      <c r="I21" s="241"/>
      <c r="J21" s="221"/>
      <c r="K21" s="242"/>
      <c r="L21" s="221"/>
      <c r="M21" s="242"/>
      <c r="N21" s="180"/>
      <c r="O21" s="180"/>
      <c r="P21" s="180"/>
      <c r="Q21" s="180"/>
      <c r="R21" s="180"/>
      <c r="S21" s="180"/>
      <c r="T21" s="180"/>
      <c r="U21" s="180"/>
      <c r="V21" s="180"/>
      <c r="W21" s="180"/>
      <c r="X21" s="180"/>
      <c r="Y21" s="180"/>
      <c r="Z21" s="180"/>
      <c r="AA21" s="180"/>
      <c r="AB21" s="180"/>
      <c r="AC21" s="180"/>
      <c r="AD21" s="180"/>
      <c r="AE21" s="180"/>
      <c r="AF21" s="180"/>
      <c r="AG21" s="180"/>
    </row>
    <row r="22" spans="1:33" ht="12.75" customHeight="1">
      <c r="A22" s="230"/>
      <c r="B22" s="243"/>
      <c r="C22" s="244" t="s">
        <v>24</v>
      </c>
      <c r="D22" s="244"/>
      <c r="E22" s="258"/>
      <c r="F22" s="246"/>
      <c r="G22" s="246"/>
      <c r="H22" s="247">
        <f>H18+H19+H20</f>
        <v>0</v>
      </c>
      <c r="I22" s="247">
        <f>I18+I19+I20</f>
        <v>0</v>
      </c>
      <c r="J22" s="221"/>
      <c r="K22" s="247">
        <f>K18+K19+K20</f>
        <v>0</v>
      </c>
      <c r="L22" s="221"/>
      <c r="M22" s="234">
        <f>SUM(M17:M21)</f>
        <v>0</v>
      </c>
      <c r="N22" s="180"/>
      <c r="O22" s="180"/>
      <c r="P22" s="180"/>
      <c r="Q22" s="180"/>
      <c r="R22" s="180"/>
      <c r="S22" s="180"/>
      <c r="T22" s="180"/>
      <c r="U22" s="180"/>
      <c r="V22" s="180"/>
      <c r="W22" s="180"/>
      <c r="X22" s="180"/>
      <c r="Y22" s="180"/>
      <c r="Z22" s="180"/>
      <c r="AA22" s="180"/>
      <c r="AB22" s="180"/>
      <c r="AC22" s="180"/>
      <c r="AD22" s="180"/>
      <c r="AE22" s="180"/>
      <c r="AF22" s="180"/>
      <c r="AG22" s="180"/>
    </row>
    <row r="23" spans="1:33" ht="12.75" customHeight="1">
      <c r="A23" s="199"/>
      <c r="B23" s="196"/>
      <c r="C23" s="180"/>
      <c r="D23" s="180"/>
      <c r="E23" s="221"/>
      <c r="F23" s="180"/>
      <c r="G23" s="180"/>
      <c r="H23" s="221"/>
      <c r="I23" s="221"/>
      <c r="J23" s="221"/>
      <c r="K23" s="221"/>
      <c r="L23" s="221"/>
      <c r="M23" s="221"/>
      <c r="N23" s="180"/>
      <c r="O23" s="180"/>
      <c r="P23" s="180"/>
      <c r="Q23" s="180"/>
      <c r="R23" s="180"/>
      <c r="S23" s="180"/>
      <c r="T23" s="180"/>
      <c r="U23" s="180"/>
      <c r="V23" s="180"/>
      <c r="W23" s="180"/>
      <c r="X23" s="180"/>
      <c r="Y23" s="180"/>
      <c r="Z23" s="180"/>
      <c r="AA23" s="180"/>
      <c r="AB23" s="180"/>
      <c r="AC23" s="180"/>
      <c r="AD23" s="180"/>
      <c r="AE23" s="180"/>
      <c r="AF23" s="180"/>
      <c r="AG23" s="180"/>
    </row>
    <row r="24" spans="1:33" ht="12.75" customHeight="1">
      <c r="A24" s="207" t="s">
        <v>25</v>
      </c>
      <c r="B24" s="249" t="s">
        <v>153</v>
      </c>
      <c r="C24" s="259"/>
      <c r="D24" s="260"/>
      <c r="E24" s="212" t="s">
        <v>26</v>
      </c>
      <c r="F24" s="212" t="s">
        <v>27</v>
      </c>
      <c r="G24" s="212" t="s">
        <v>28</v>
      </c>
      <c r="H24" s="261"/>
      <c r="I24" s="261"/>
      <c r="J24" s="221"/>
      <c r="K24" s="261"/>
      <c r="L24" s="221"/>
      <c r="M24" s="262"/>
      <c r="N24" s="180"/>
      <c r="O24" s="180"/>
      <c r="P24" s="180"/>
      <c r="Q24" s="180"/>
      <c r="R24" s="180"/>
      <c r="S24" s="180"/>
      <c r="T24" s="180"/>
      <c r="U24" s="180"/>
      <c r="V24" s="180"/>
      <c r="W24" s="180"/>
      <c r="X24" s="180"/>
      <c r="Y24" s="180"/>
      <c r="Z24" s="180"/>
      <c r="AA24" s="180"/>
      <c r="AB24" s="180"/>
      <c r="AC24" s="180"/>
      <c r="AD24" s="180"/>
      <c r="AE24" s="180"/>
      <c r="AF24" s="180"/>
      <c r="AG24" s="180"/>
    </row>
    <row r="25" spans="1:33" ht="12.75" customHeight="1">
      <c r="A25" s="199"/>
      <c r="B25" s="255" t="s">
        <v>29</v>
      </c>
      <c r="C25" s="216"/>
      <c r="D25" s="263"/>
      <c r="E25" s="220"/>
      <c r="F25" s="220"/>
      <c r="G25" s="218"/>
      <c r="H25" s="220">
        <f>+(E25*G25)</f>
        <v>0</v>
      </c>
      <c r="I25" s="220">
        <f>+H25</f>
        <v>0</v>
      </c>
      <c r="J25" s="221"/>
      <c r="K25" s="222">
        <f>+H25+I25</f>
        <v>0</v>
      </c>
      <c r="L25" s="221"/>
      <c r="M25" s="223">
        <f>K25/$N$6</f>
        <v>0</v>
      </c>
      <c r="N25" s="224"/>
      <c r="O25" s="180"/>
      <c r="P25" s="180"/>
      <c r="Q25" s="180"/>
      <c r="R25" s="180"/>
      <c r="S25" s="180"/>
      <c r="T25" s="180"/>
      <c r="U25" s="180"/>
      <c r="V25" s="180"/>
      <c r="W25" s="180"/>
      <c r="X25" s="180"/>
      <c r="Y25" s="180"/>
      <c r="Z25" s="180"/>
      <c r="AA25" s="180"/>
      <c r="AB25" s="180"/>
      <c r="AC25" s="180"/>
      <c r="AD25" s="180"/>
      <c r="AE25" s="180"/>
      <c r="AF25" s="180"/>
      <c r="AG25" s="180"/>
    </row>
    <row r="26" spans="1:33" ht="12.75" customHeight="1">
      <c r="A26" s="199"/>
      <c r="B26" s="255" t="s">
        <v>30</v>
      </c>
      <c r="C26" s="264"/>
      <c r="D26" s="265"/>
      <c r="E26" s="220"/>
      <c r="F26" s="220"/>
      <c r="G26" s="218"/>
      <c r="H26" s="220">
        <f>+E26*G26</f>
        <v>0</v>
      </c>
      <c r="I26" s="220">
        <f>+H26</f>
        <v>0</v>
      </c>
      <c r="J26" s="221"/>
      <c r="K26" s="222">
        <f>+H26+I26</f>
        <v>0</v>
      </c>
      <c r="L26" s="221"/>
      <c r="M26" s="223">
        <f>K26/$N$6</f>
        <v>0</v>
      </c>
      <c r="N26" s="266"/>
      <c r="O26" s="180"/>
      <c r="P26" s="180"/>
      <c r="Q26" s="180"/>
      <c r="R26" s="180"/>
      <c r="S26" s="180"/>
      <c r="T26" s="180"/>
      <c r="U26" s="180"/>
      <c r="V26" s="180"/>
      <c r="W26" s="180"/>
      <c r="X26" s="180"/>
      <c r="Y26" s="180"/>
      <c r="Z26" s="180"/>
      <c r="AA26" s="180"/>
      <c r="AB26" s="180"/>
      <c r="AC26" s="180"/>
      <c r="AD26" s="180"/>
      <c r="AE26" s="180"/>
      <c r="AF26" s="180"/>
      <c r="AG26" s="180"/>
    </row>
    <row r="27" spans="1:33" ht="12.75" customHeight="1">
      <c r="A27" s="199"/>
      <c r="B27" s="255" t="s">
        <v>30</v>
      </c>
      <c r="C27" s="264"/>
      <c r="D27" s="265"/>
      <c r="E27" s="220"/>
      <c r="F27" s="220"/>
      <c r="G27" s="218"/>
      <c r="H27" s="220">
        <f>+E27*G27</f>
        <v>0</v>
      </c>
      <c r="I27" s="220">
        <f>+H27</f>
        <v>0</v>
      </c>
      <c r="J27" s="221"/>
      <c r="K27" s="247"/>
      <c r="L27" s="221"/>
      <c r="M27" s="234"/>
      <c r="N27" s="266"/>
      <c r="O27" s="180"/>
      <c r="P27" s="180"/>
      <c r="Q27" s="180"/>
      <c r="R27" s="180"/>
      <c r="S27" s="180"/>
      <c r="T27" s="180"/>
      <c r="U27" s="180"/>
      <c r="V27" s="180"/>
      <c r="W27" s="180"/>
      <c r="X27" s="180"/>
      <c r="Y27" s="180"/>
      <c r="Z27" s="180"/>
      <c r="AA27" s="180"/>
      <c r="AB27" s="180"/>
      <c r="AC27" s="180"/>
      <c r="AD27" s="180"/>
      <c r="AE27" s="180"/>
      <c r="AF27" s="180"/>
      <c r="AG27" s="180"/>
    </row>
    <row r="28" spans="1:33" ht="12.75" customHeight="1">
      <c r="A28" s="236"/>
      <c r="B28" s="237"/>
      <c r="C28" s="238"/>
      <c r="D28" s="238"/>
      <c r="E28" s="241"/>
      <c r="F28" s="241"/>
      <c r="G28" s="241"/>
      <c r="H28" s="241"/>
      <c r="I28" s="241"/>
      <c r="J28" s="221"/>
      <c r="K28" s="242"/>
      <c r="L28" s="221"/>
      <c r="M28" s="242"/>
      <c r="N28" s="267"/>
      <c r="O28" s="180"/>
      <c r="P28" s="180"/>
      <c r="Q28" s="180"/>
      <c r="R28" s="180"/>
      <c r="S28" s="180"/>
      <c r="T28" s="180"/>
      <c r="U28" s="180"/>
      <c r="V28" s="180"/>
      <c r="W28" s="180"/>
      <c r="X28" s="180"/>
      <c r="Y28" s="180"/>
      <c r="Z28" s="180"/>
      <c r="AA28" s="180"/>
      <c r="AB28" s="180"/>
      <c r="AC28" s="180"/>
      <c r="AD28" s="180"/>
      <c r="AE28" s="180"/>
      <c r="AF28" s="180"/>
      <c r="AG28" s="180"/>
    </row>
    <row r="29" spans="1:33" ht="12.75" customHeight="1">
      <c r="A29" s="230"/>
      <c r="B29" s="243"/>
      <c r="C29" s="244" t="s">
        <v>31</v>
      </c>
      <c r="D29" s="244"/>
      <c r="E29" s="258"/>
      <c r="F29" s="246"/>
      <c r="G29" s="246"/>
      <c r="H29" s="234">
        <f>SUM(H25:H28)</f>
        <v>0</v>
      </c>
      <c r="I29" s="234">
        <f>SUM(I25:I28)</f>
        <v>0</v>
      </c>
      <c r="J29" s="221"/>
      <c r="K29" s="234">
        <f>SUM(K25:K28)</f>
        <v>0</v>
      </c>
      <c r="L29" s="221"/>
      <c r="M29" s="234">
        <f>SUM(M25:M28)</f>
        <v>0</v>
      </c>
      <c r="N29" s="267"/>
      <c r="O29" s="180"/>
      <c r="P29" s="180"/>
      <c r="Q29" s="180"/>
      <c r="R29" s="180"/>
      <c r="S29" s="180"/>
      <c r="T29" s="180"/>
      <c r="U29" s="180"/>
      <c r="V29" s="180"/>
      <c r="W29" s="180"/>
      <c r="X29" s="180"/>
      <c r="Y29" s="180"/>
      <c r="Z29" s="180"/>
      <c r="AA29" s="180"/>
      <c r="AB29" s="180"/>
      <c r="AC29" s="180"/>
      <c r="AD29" s="180"/>
      <c r="AE29" s="180"/>
      <c r="AF29" s="180"/>
      <c r="AG29" s="180"/>
    </row>
    <row r="30" spans="1:33" ht="12.75" customHeight="1">
      <c r="A30" s="199"/>
      <c r="B30" s="196"/>
      <c r="C30" s="180"/>
      <c r="D30" s="180"/>
      <c r="E30" s="188"/>
      <c r="F30" s="268"/>
      <c r="G30" s="180"/>
      <c r="H30" s="221"/>
      <c r="I30" s="221"/>
      <c r="J30" s="221"/>
      <c r="K30" s="221"/>
      <c r="L30" s="221"/>
      <c r="M30" s="221"/>
      <c r="N30" s="180"/>
      <c r="O30" s="180"/>
      <c r="P30" s="180"/>
      <c r="Q30" s="180"/>
      <c r="R30" s="180"/>
      <c r="S30" s="180"/>
      <c r="T30" s="180"/>
      <c r="U30" s="180"/>
      <c r="V30" s="180"/>
      <c r="W30" s="180"/>
      <c r="X30" s="180"/>
      <c r="Y30" s="180"/>
      <c r="Z30" s="180"/>
      <c r="AA30" s="180"/>
      <c r="AB30" s="180"/>
      <c r="AC30" s="180"/>
      <c r="AD30" s="180"/>
      <c r="AE30" s="180"/>
      <c r="AF30" s="180"/>
      <c r="AG30" s="180"/>
    </row>
    <row r="31" spans="1:33" ht="12.75" customHeight="1">
      <c r="A31" s="207" t="s">
        <v>32</v>
      </c>
      <c r="B31" s="249" t="s">
        <v>142</v>
      </c>
      <c r="C31" s="259"/>
      <c r="D31" s="260"/>
      <c r="E31" s="212" t="s">
        <v>33</v>
      </c>
      <c r="F31" s="269" t="s">
        <v>34</v>
      </c>
      <c r="G31" s="270" t="s">
        <v>35</v>
      </c>
      <c r="H31" s="261"/>
      <c r="I31" s="261"/>
      <c r="J31" s="221"/>
      <c r="K31" s="261"/>
      <c r="L31" s="221"/>
      <c r="M31" s="262"/>
      <c r="N31" s="180"/>
      <c r="O31" s="180"/>
      <c r="P31" s="180"/>
      <c r="Q31" s="180"/>
      <c r="R31" s="180"/>
      <c r="S31" s="180"/>
      <c r="T31" s="180"/>
      <c r="U31" s="180"/>
      <c r="V31" s="180"/>
      <c r="W31" s="180"/>
      <c r="X31" s="180"/>
      <c r="Y31" s="180"/>
      <c r="Z31" s="180"/>
      <c r="AA31" s="180"/>
      <c r="AB31" s="180"/>
      <c r="AC31" s="180"/>
      <c r="AD31" s="180"/>
      <c r="AE31" s="180"/>
      <c r="AF31" s="180"/>
      <c r="AG31" s="180"/>
    </row>
    <row r="32" spans="1:33" ht="12.75" customHeight="1">
      <c r="A32" s="199"/>
      <c r="B32" s="271" t="s">
        <v>36</v>
      </c>
      <c r="C32" s="272"/>
      <c r="D32" s="272"/>
      <c r="E32" s="273"/>
      <c r="F32" s="274"/>
      <c r="G32" s="275" t="s">
        <v>37</v>
      </c>
      <c r="H32" s="254">
        <f>E32*F32</f>
        <v>0</v>
      </c>
      <c r="I32" s="275"/>
      <c r="J32" s="221"/>
      <c r="K32" s="223">
        <f>+I32+H32</f>
        <v>0</v>
      </c>
      <c r="L32" s="221"/>
      <c r="M32" s="223">
        <f>K32/$N$6</f>
        <v>0</v>
      </c>
      <c r="N32" s="180"/>
      <c r="O32" s="180"/>
      <c r="P32" s="180"/>
      <c r="Q32" s="180"/>
      <c r="R32" s="180"/>
      <c r="S32" s="180"/>
      <c r="T32" s="180"/>
      <c r="U32" s="180"/>
      <c r="V32" s="180"/>
      <c r="W32" s="180"/>
      <c r="X32" s="180"/>
      <c r="Y32" s="180"/>
      <c r="Z32" s="180"/>
      <c r="AA32" s="180"/>
      <c r="AB32" s="180"/>
      <c r="AC32" s="180"/>
      <c r="AD32" s="180"/>
      <c r="AE32" s="180"/>
      <c r="AF32" s="180"/>
      <c r="AG32" s="180"/>
    </row>
    <row r="33" spans="1:33" ht="12.75" customHeight="1">
      <c r="A33" s="199"/>
      <c r="B33" s="255" t="s">
        <v>38</v>
      </c>
      <c r="C33" s="276"/>
      <c r="D33" s="277"/>
      <c r="E33" s="278"/>
      <c r="F33" s="279"/>
      <c r="G33" s="275" t="s">
        <v>37</v>
      </c>
      <c r="H33" s="254">
        <f>E33*F33</f>
        <v>0</v>
      </c>
      <c r="I33" s="280"/>
      <c r="J33" s="221"/>
      <c r="K33" s="223">
        <f>+I33+H33</f>
        <v>0</v>
      </c>
      <c r="L33" s="221"/>
      <c r="M33" s="223">
        <f>K33/$N$6</f>
        <v>0</v>
      </c>
      <c r="N33" s="180"/>
      <c r="O33" s="180"/>
      <c r="P33" s="180"/>
      <c r="Q33" s="180"/>
      <c r="R33" s="180"/>
      <c r="S33" s="180"/>
      <c r="T33" s="180"/>
      <c r="U33" s="180"/>
      <c r="V33" s="180"/>
      <c r="W33" s="180"/>
      <c r="X33" s="180"/>
      <c r="Y33" s="180"/>
      <c r="Z33" s="180"/>
      <c r="AA33" s="180"/>
      <c r="AB33" s="180"/>
      <c r="AC33" s="180"/>
      <c r="AD33" s="180"/>
      <c r="AE33" s="180"/>
      <c r="AF33" s="180"/>
      <c r="AG33" s="180"/>
    </row>
    <row r="34" spans="1:33" ht="12.75" customHeight="1">
      <c r="A34" s="199"/>
      <c r="B34" s="255" t="s">
        <v>39</v>
      </c>
      <c r="C34" s="281"/>
      <c r="D34" s="282"/>
      <c r="E34" s="283"/>
      <c r="F34" s="283"/>
      <c r="G34" s="275" t="s">
        <v>37</v>
      </c>
      <c r="H34" s="254">
        <f t="shared" ref="H34:H40" si="0">E34*F34</f>
        <v>0</v>
      </c>
      <c r="I34" s="283"/>
      <c r="J34" s="221"/>
      <c r="K34" s="223">
        <f t="shared" ref="K34:K40" si="1">+I34+H34</f>
        <v>0</v>
      </c>
      <c r="L34" s="221"/>
      <c r="M34" s="223">
        <f>K34/$N$6</f>
        <v>0</v>
      </c>
      <c r="N34" s="180"/>
      <c r="O34" s="180"/>
      <c r="P34" s="180"/>
      <c r="Q34" s="180"/>
      <c r="R34" s="180"/>
      <c r="S34" s="180"/>
      <c r="T34" s="180"/>
      <c r="U34" s="180"/>
      <c r="V34" s="180"/>
      <c r="W34" s="180"/>
      <c r="X34" s="180"/>
      <c r="Y34" s="180"/>
      <c r="Z34" s="180"/>
      <c r="AA34" s="180"/>
      <c r="AB34" s="180"/>
      <c r="AC34" s="180"/>
      <c r="AD34" s="180"/>
      <c r="AE34" s="180"/>
      <c r="AF34" s="180"/>
      <c r="AG34" s="180"/>
    </row>
    <row r="35" spans="1:33" ht="12.75" customHeight="1">
      <c r="A35" s="199"/>
      <c r="B35" s="255" t="s">
        <v>40</v>
      </c>
      <c r="C35" s="281"/>
      <c r="D35" s="282"/>
      <c r="E35" s="283"/>
      <c r="F35" s="283"/>
      <c r="G35" s="275" t="s">
        <v>37</v>
      </c>
      <c r="H35" s="254">
        <f>E35*F35</f>
        <v>0</v>
      </c>
      <c r="I35" s="283"/>
      <c r="J35" s="221"/>
      <c r="K35" s="223">
        <f>+I35+H35</f>
        <v>0</v>
      </c>
      <c r="L35" s="221"/>
      <c r="M35" s="223">
        <f>K35/$N$6</f>
        <v>0</v>
      </c>
      <c r="N35" s="180"/>
      <c r="O35" s="180"/>
      <c r="P35" s="180"/>
      <c r="Q35" s="180"/>
      <c r="R35" s="180"/>
      <c r="S35" s="180"/>
      <c r="T35" s="180"/>
      <c r="U35" s="180"/>
      <c r="V35" s="180"/>
      <c r="W35" s="180"/>
      <c r="X35" s="180"/>
      <c r="Y35" s="180"/>
      <c r="Z35" s="180"/>
      <c r="AA35" s="180"/>
      <c r="AB35" s="180"/>
      <c r="AC35" s="180"/>
      <c r="AD35" s="180"/>
      <c r="AE35" s="180"/>
      <c r="AF35" s="180"/>
      <c r="AG35" s="180"/>
    </row>
    <row r="36" spans="1:33" ht="12.75" customHeight="1">
      <c r="A36" s="199"/>
      <c r="B36" s="255" t="s">
        <v>41</v>
      </c>
      <c r="C36" s="281"/>
      <c r="D36" s="282"/>
      <c r="E36" s="283"/>
      <c r="F36" s="283"/>
      <c r="G36" s="275" t="s">
        <v>37</v>
      </c>
      <c r="H36" s="254">
        <f t="shared" si="0"/>
        <v>0</v>
      </c>
      <c r="I36" s="283"/>
      <c r="J36" s="221"/>
      <c r="K36" s="223">
        <f t="shared" si="1"/>
        <v>0</v>
      </c>
      <c r="L36" s="221"/>
      <c r="M36" s="223">
        <f t="shared" ref="M36:M40" si="2">K36/$N$6</f>
        <v>0</v>
      </c>
      <c r="N36" s="180"/>
      <c r="O36" s="180"/>
      <c r="P36" s="180"/>
      <c r="Q36" s="180"/>
      <c r="R36" s="180"/>
      <c r="S36" s="180"/>
      <c r="T36" s="180"/>
      <c r="U36" s="180"/>
      <c r="V36" s="180"/>
      <c r="W36" s="180"/>
      <c r="X36" s="180"/>
      <c r="Y36" s="180"/>
      <c r="Z36" s="180"/>
      <c r="AA36" s="180"/>
      <c r="AB36" s="180"/>
      <c r="AC36" s="180"/>
      <c r="AD36" s="180"/>
      <c r="AE36" s="180"/>
      <c r="AF36" s="180"/>
      <c r="AG36" s="180"/>
    </row>
    <row r="37" spans="1:33" ht="12.75" customHeight="1">
      <c r="A37" s="199"/>
      <c r="B37" s="255" t="s">
        <v>42</v>
      </c>
      <c r="C37" s="281"/>
      <c r="D37" s="282"/>
      <c r="E37" s="283"/>
      <c r="F37" s="283"/>
      <c r="G37" s="275" t="s">
        <v>37</v>
      </c>
      <c r="H37" s="254">
        <f>E37*F37</f>
        <v>0</v>
      </c>
      <c r="I37" s="283"/>
      <c r="J37" s="221"/>
      <c r="K37" s="223">
        <f t="shared" si="1"/>
        <v>0</v>
      </c>
      <c r="L37" s="221"/>
      <c r="M37" s="223">
        <f t="shared" si="2"/>
        <v>0</v>
      </c>
      <c r="N37" s="180"/>
      <c r="O37" s="180"/>
      <c r="P37" s="180"/>
      <c r="Q37" s="180"/>
      <c r="R37" s="180"/>
      <c r="S37" s="180"/>
      <c r="T37" s="180"/>
      <c r="U37" s="180"/>
      <c r="V37" s="180"/>
      <c r="W37" s="180"/>
      <c r="X37" s="180"/>
      <c r="Y37" s="180"/>
      <c r="Z37" s="180"/>
      <c r="AA37" s="180"/>
      <c r="AB37" s="180"/>
      <c r="AC37" s="180"/>
      <c r="AD37" s="180"/>
      <c r="AE37" s="180"/>
      <c r="AF37" s="180"/>
      <c r="AG37" s="180"/>
    </row>
    <row r="38" spans="1:33" ht="12.75" customHeight="1">
      <c r="A38" s="199"/>
      <c r="B38" s="255" t="s">
        <v>43</v>
      </c>
      <c r="C38" s="281"/>
      <c r="D38" s="282"/>
      <c r="E38" s="283"/>
      <c r="F38" s="283"/>
      <c r="G38" s="275" t="s">
        <v>37</v>
      </c>
      <c r="H38" s="254">
        <f t="shared" si="0"/>
        <v>0</v>
      </c>
      <c r="I38" s="283"/>
      <c r="J38" s="221"/>
      <c r="K38" s="223">
        <f t="shared" si="1"/>
        <v>0</v>
      </c>
      <c r="L38" s="221"/>
      <c r="M38" s="223">
        <f t="shared" si="2"/>
        <v>0</v>
      </c>
      <c r="N38" s="180"/>
      <c r="O38" s="180"/>
      <c r="P38" s="180"/>
      <c r="Q38" s="180"/>
      <c r="R38" s="180"/>
      <c r="S38" s="180"/>
      <c r="T38" s="180"/>
      <c r="U38" s="180"/>
      <c r="V38" s="180"/>
      <c r="W38" s="180"/>
      <c r="X38" s="180"/>
      <c r="Y38" s="180"/>
      <c r="Z38" s="180"/>
      <c r="AA38" s="180"/>
      <c r="AB38" s="180"/>
      <c r="AC38" s="180"/>
      <c r="AD38" s="180"/>
      <c r="AE38" s="180"/>
      <c r="AF38" s="180"/>
      <c r="AG38" s="180"/>
    </row>
    <row r="39" spans="1:33" ht="12.75" customHeight="1">
      <c r="A39" s="199"/>
      <c r="B39" s="255" t="s">
        <v>44</v>
      </c>
      <c r="C39" s="281"/>
      <c r="D39" s="282"/>
      <c r="E39" s="283"/>
      <c r="F39" s="283"/>
      <c r="G39" s="275" t="s">
        <v>37</v>
      </c>
      <c r="H39" s="254">
        <f t="shared" si="0"/>
        <v>0</v>
      </c>
      <c r="I39" s="283"/>
      <c r="J39" s="221"/>
      <c r="K39" s="223">
        <f t="shared" si="1"/>
        <v>0</v>
      </c>
      <c r="L39" s="221"/>
      <c r="M39" s="223">
        <f t="shared" si="2"/>
        <v>0</v>
      </c>
      <c r="N39" s="180"/>
      <c r="O39" s="180"/>
      <c r="P39" s="180"/>
      <c r="Q39" s="180"/>
      <c r="R39" s="180"/>
      <c r="S39" s="180"/>
      <c r="T39" s="180"/>
      <c r="U39" s="180"/>
      <c r="V39" s="180"/>
      <c r="W39" s="180"/>
      <c r="X39" s="180"/>
      <c r="Y39" s="180"/>
      <c r="Z39" s="180"/>
      <c r="AA39" s="180"/>
      <c r="AB39" s="180"/>
      <c r="AC39" s="180"/>
      <c r="AD39" s="180"/>
      <c r="AE39" s="180"/>
      <c r="AF39" s="180"/>
      <c r="AG39" s="180"/>
    </row>
    <row r="40" spans="1:33" ht="12.75" customHeight="1">
      <c r="A40" s="199"/>
      <c r="B40" s="255" t="s">
        <v>45</v>
      </c>
      <c r="C40" s="281"/>
      <c r="D40" s="282"/>
      <c r="E40" s="283"/>
      <c r="F40" s="283"/>
      <c r="G40" s="275" t="s">
        <v>37</v>
      </c>
      <c r="H40" s="254">
        <f t="shared" si="0"/>
        <v>0</v>
      </c>
      <c r="I40" s="283"/>
      <c r="J40" s="221"/>
      <c r="K40" s="223">
        <f t="shared" si="1"/>
        <v>0</v>
      </c>
      <c r="L40" s="221"/>
      <c r="M40" s="223">
        <f t="shared" si="2"/>
        <v>0</v>
      </c>
      <c r="N40" s="180"/>
      <c r="O40" s="180"/>
      <c r="P40" s="180"/>
      <c r="Q40" s="180"/>
      <c r="R40" s="180"/>
      <c r="S40" s="180"/>
      <c r="T40" s="180"/>
      <c r="U40" s="180"/>
      <c r="V40" s="180"/>
      <c r="W40" s="180"/>
      <c r="X40" s="180"/>
      <c r="Y40" s="180"/>
      <c r="Z40" s="180"/>
      <c r="AA40" s="180"/>
      <c r="AB40" s="180"/>
      <c r="AC40" s="180"/>
      <c r="AD40" s="180"/>
      <c r="AE40" s="180"/>
      <c r="AF40" s="180"/>
      <c r="AG40" s="180"/>
    </row>
    <row r="41" spans="1:33" ht="12.75" customHeight="1">
      <c r="A41" s="284"/>
      <c r="B41" s="285"/>
      <c r="C41" s="238"/>
      <c r="D41" s="286"/>
      <c r="E41" s="239"/>
      <c r="F41" s="287"/>
      <c r="G41" s="287"/>
      <c r="H41" s="241"/>
      <c r="I41" s="241"/>
      <c r="J41" s="221"/>
      <c r="K41" s="242"/>
      <c r="L41" s="221"/>
      <c r="M41" s="242"/>
      <c r="N41" s="180"/>
      <c r="O41" s="180"/>
      <c r="P41" s="180"/>
      <c r="Q41" s="180"/>
      <c r="R41" s="180"/>
      <c r="S41" s="180"/>
      <c r="T41" s="180"/>
      <c r="U41" s="180"/>
      <c r="V41" s="180"/>
      <c r="W41" s="180"/>
      <c r="X41" s="180"/>
      <c r="Y41" s="180"/>
      <c r="Z41" s="180"/>
      <c r="AA41" s="180"/>
      <c r="AB41" s="180"/>
      <c r="AC41" s="180"/>
      <c r="AD41" s="180"/>
      <c r="AE41" s="180"/>
      <c r="AF41" s="180"/>
      <c r="AG41" s="180"/>
    </row>
    <row r="42" spans="1:33" ht="12.75" customHeight="1">
      <c r="A42" s="230"/>
      <c r="B42" s="243"/>
      <c r="C42" s="244" t="s">
        <v>46</v>
      </c>
      <c r="D42" s="232"/>
      <c r="E42" s="258"/>
      <c r="F42" s="246"/>
      <c r="G42" s="246"/>
      <c r="H42" s="234">
        <f>SUM(H32:H41)</f>
        <v>0</v>
      </c>
      <c r="I42" s="234">
        <f>SUM(I32:I41)</f>
        <v>0</v>
      </c>
      <c r="J42" s="221"/>
      <c r="K42" s="234">
        <f>SUM(K32:K41)</f>
        <v>0</v>
      </c>
      <c r="L42" s="221"/>
      <c r="M42" s="234">
        <f>SUM(M32:M41)</f>
        <v>0</v>
      </c>
      <c r="N42" s="180"/>
      <c r="O42" s="288"/>
      <c r="P42" s="180"/>
      <c r="Q42" s="180"/>
      <c r="R42" s="180"/>
      <c r="S42" s="180"/>
      <c r="T42" s="180"/>
      <c r="U42" s="180"/>
      <c r="V42" s="180"/>
      <c r="W42" s="180"/>
      <c r="X42" s="180"/>
      <c r="Y42" s="180"/>
      <c r="Z42" s="180"/>
      <c r="AA42" s="180"/>
      <c r="AB42" s="180"/>
      <c r="AC42" s="180"/>
      <c r="AD42" s="180"/>
      <c r="AE42" s="180"/>
      <c r="AF42" s="180"/>
      <c r="AG42" s="180"/>
    </row>
    <row r="43" spans="1:33" ht="12.75" customHeight="1">
      <c r="A43" s="199"/>
      <c r="B43" s="289"/>
      <c r="C43" s="180"/>
      <c r="D43" s="180"/>
      <c r="E43" s="188"/>
      <c r="F43" s="268"/>
      <c r="G43" s="180"/>
      <c r="H43" s="221"/>
      <c r="I43" s="221"/>
      <c r="J43" s="221"/>
      <c r="K43" s="221"/>
      <c r="L43" s="221"/>
      <c r="M43" s="221"/>
      <c r="N43" s="180"/>
      <c r="O43" s="180"/>
      <c r="P43" s="180"/>
      <c r="Q43" s="180"/>
      <c r="R43" s="180"/>
      <c r="S43" s="180"/>
      <c r="T43" s="180"/>
      <c r="U43" s="180"/>
      <c r="V43" s="180"/>
      <c r="W43" s="180"/>
      <c r="X43" s="180"/>
      <c r="Y43" s="180"/>
      <c r="Z43" s="180"/>
      <c r="AA43" s="180"/>
      <c r="AB43" s="180"/>
      <c r="AC43" s="180"/>
      <c r="AD43" s="180"/>
      <c r="AE43" s="180"/>
      <c r="AF43" s="180"/>
      <c r="AG43" s="180"/>
    </row>
    <row r="44" spans="1:33" ht="12.75" customHeight="1">
      <c r="A44" s="207" t="s">
        <v>47</v>
      </c>
      <c r="B44" s="249" t="s">
        <v>48</v>
      </c>
      <c r="C44" s="208"/>
      <c r="D44" s="290"/>
      <c r="E44" s="291"/>
      <c r="F44" s="292"/>
      <c r="G44" s="193"/>
      <c r="H44" s="262"/>
      <c r="I44" s="262"/>
      <c r="J44" s="221"/>
      <c r="K44" s="262"/>
      <c r="L44" s="221"/>
      <c r="M44" s="262"/>
      <c r="N44" s="180"/>
      <c r="O44" s="180"/>
      <c r="P44" s="180"/>
      <c r="Q44" s="180"/>
      <c r="R44" s="180"/>
      <c r="S44" s="180"/>
      <c r="T44" s="180"/>
      <c r="U44" s="180"/>
      <c r="V44" s="180"/>
      <c r="W44" s="180"/>
      <c r="X44" s="180"/>
      <c r="Y44" s="180"/>
      <c r="Z44" s="180"/>
      <c r="AA44" s="180"/>
      <c r="AB44" s="180"/>
      <c r="AC44" s="180"/>
      <c r="AD44" s="180"/>
      <c r="AE44" s="180"/>
      <c r="AF44" s="180"/>
      <c r="AG44" s="180"/>
    </row>
    <row r="45" spans="1:33" ht="12.75" customHeight="1">
      <c r="A45" s="293"/>
      <c r="B45" s="255" t="s">
        <v>49</v>
      </c>
      <c r="C45" s="294"/>
      <c r="D45" s="253"/>
      <c r="E45" s="295"/>
      <c r="F45" s="193"/>
      <c r="G45" s="296" t="s">
        <v>51</v>
      </c>
      <c r="H45" s="254"/>
      <c r="I45" s="254"/>
      <c r="J45" s="221"/>
      <c r="K45" s="223">
        <f t="shared" ref="K45:K50" si="3">+I45+H45</f>
        <v>0</v>
      </c>
      <c r="L45" s="221"/>
      <c r="M45" s="223">
        <v>0</v>
      </c>
      <c r="N45" s="180"/>
      <c r="O45" s="180"/>
      <c r="P45" s="180"/>
      <c r="Q45" s="180"/>
      <c r="R45" s="180"/>
      <c r="S45" s="180"/>
      <c r="T45" s="180"/>
      <c r="U45" s="180"/>
      <c r="V45" s="180"/>
      <c r="W45" s="180"/>
      <c r="X45" s="180"/>
      <c r="Y45" s="180"/>
      <c r="Z45" s="180"/>
      <c r="AA45" s="180"/>
      <c r="AB45" s="180"/>
      <c r="AC45" s="180"/>
      <c r="AD45" s="180"/>
      <c r="AE45" s="180"/>
      <c r="AF45" s="180"/>
      <c r="AG45" s="180"/>
    </row>
    <row r="46" spans="1:33" ht="12.75" customHeight="1">
      <c r="A46" s="297"/>
      <c r="B46" s="255" t="s">
        <v>50</v>
      </c>
      <c r="C46" s="294"/>
      <c r="D46" s="253"/>
      <c r="E46" s="254"/>
      <c r="F46" s="254"/>
      <c r="G46" s="254"/>
      <c r="H46" s="254"/>
      <c r="I46" s="254"/>
      <c r="J46" s="221"/>
      <c r="K46" s="223">
        <f t="shared" si="3"/>
        <v>0</v>
      </c>
      <c r="L46" s="221"/>
      <c r="M46" s="223">
        <v>0</v>
      </c>
      <c r="N46" s="180"/>
      <c r="O46" s="180"/>
      <c r="P46" s="180"/>
      <c r="Q46" s="180"/>
      <c r="R46" s="180"/>
      <c r="S46" s="180"/>
      <c r="T46" s="180"/>
      <c r="U46" s="180"/>
      <c r="V46" s="180"/>
      <c r="W46" s="180"/>
      <c r="X46" s="180"/>
      <c r="Y46" s="180"/>
      <c r="Z46" s="180"/>
      <c r="AA46" s="180"/>
      <c r="AB46" s="180"/>
      <c r="AC46" s="180"/>
      <c r="AD46" s="180"/>
      <c r="AE46" s="180"/>
      <c r="AF46" s="180"/>
      <c r="AG46" s="180"/>
    </row>
    <row r="47" spans="1:33" ht="12.75" customHeight="1">
      <c r="A47" s="298"/>
      <c r="B47" s="299"/>
      <c r="C47" s="253"/>
      <c r="D47" s="300"/>
      <c r="E47" s="254"/>
      <c r="F47" s="254"/>
      <c r="G47" s="254">
        <f>D47*$E$46</f>
        <v>0</v>
      </c>
      <c r="H47" s="254">
        <f>G47</f>
        <v>0</v>
      </c>
      <c r="I47" s="254">
        <f>H47/2</f>
        <v>0</v>
      </c>
      <c r="J47" s="221"/>
      <c r="K47" s="223">
        <f t="shared" si="3"/>
        <v>0</v>
      </c>
      <c r="L47" s="221"/>
      <c r="M47" s="223">
        <f>K47/$N$6</f>
        <v>0</v>
      </c>
      <c r="N47" s="180"/>
      <c r="O47" s="180"/>
      <c r="P47" s="180"/>
      <c r="Q47" s="180"/>
      <c r="R47" s="180"/>
      <c r="S47" s="180"/>
      <c r="T47" s="180"/>
      <c r="U47" s="180"/>
      <c r="V47" s="180"/>
      <c r="W47" s="180"/>
      <c r="X47" s="180"/>
      <c r="Y47" s="180"/>
      <c r="Z47" s="180"/>
      <c r="AA47" s="180"/>
      <c r="AB47" s="180"/>
      <c r="AC47" s="180"/>
      <c r="AD47" s="180"/>
      <c r="AE47" s="180"/>
      <c r="AF47" s="180"/>
      <c r="AG47" s="180"/>
    </row>
    <row r="48" spans="1:33" ht="12.75" customHeight="1">
      <c r="A48" s="297"/>
      <c r="B48" s="196"/>
      <c r="C48" s="253"/>
      <c r="D48" s="300"/>
      <c r="E48" s="254"/>
      <c r="F48" s="254"/>
      <c r="G48" s="254">
        <f>D48*$E$46</f>
        <v>0</v>
      </c>
      <c r="H48" s="254">
        <f>G48</f>
        <v>0</v>
      </c>
      <c r="I48" s="254">
        <f>H48/2</f>
        <v>0</v>
      </c>
      <c r="J48" s="221"/>
      <c r="K48" s="223">
        <f t="shared" si="3"/>
        <v>0</v>
      </c>
      <c r="L48" s="221"/>
      <c r="M48" s="223">
        <f>K48/$N$6</f>
        <v>0</v>
      </c>
      <c r="N48" s="180"/>
      <c r="O48" s="180"/>
      <c r="P48" s="180"/>
      <c r="Q48" s="180"/>
      <c r="R48" s="180"/>
      <c r="S48" s="180"/>
      <c r="T48" s="180"/>
      <c r="U48" s="180"/>
      <c r="V48" s="180"/>
      <c r="W48" s="180"/>
      <c r="X48" s="180"/>
      <c r="Y48" s="180"/>
      <c r="Z48" s="180"/>
      <c r="AA48" s="180"/>
      <c r="AB48" s="180"/>
      <c r="AC48" s="180"/>
      <c r="AD48" s="180"/>
      <c r="AE48" s="180"/>
      <c r="AF48" s="180"/>
      <c r="AG48" s="180"/>
    </row>
    <row r="49" spans="1:33" ht="12.75" customHeight="1">
      <c r="A49" s="297"/>
      <c r="B49" s="196"/>
      <c r="C49" s="253"/>
      <c r="D49" s="300"/>
      <c r="E49" s="254"/>
      <c r="F49" s="254"/>
      <c r="G49" s="254">
        <f>D49*$E$46</f>
        <v>0</v>
      </c>
      <c r="H49" s="254">
        <f>G49</f>
        <v>0</v>
      </c>
      <c r="I49" s="254">
        <f>H49/2</f>
        <v>0</v>
      </c>
      <c r="J49" s="221"/>
      <c r="K49" s="223">
        <f t="shared" si="3"/>
        <v>0</v>
      </c>
      <c r="L49" s="221"/>
      <c r="M49" s="223">
        <f>K49/$N$6</f>
        <v>0</v>
      </c>
      <c r="N49" s="180"/>
      <c r="O49" s="180"/>
      <c r="P49" s="180"/>
      <c r="Q49" s="180"/>
      <c r="R49" s="180"/>
      <c r="S49" s="180"/>
      <c r="T49" s="180"/>
      <c r="U49" s="180"/>
      <c r="V49" s="180"/>
      <c r="W49" s="180"/>
      <c r="X49" s="180"/>
      <c r="Y49" s="180"/>
      <c r="Z49" s="180"/>
      <c r="AA49" s="180"/>
      <c r="AB49" s="180"/>
      <c r="AC49" s="180"/>
      <c r="AD49" s="180"/>
      <c r="AE49" s="180"/>
      <c r="AF49" s="180"/>
      <c r="AG49" s="180"/>
    </row>
    <row r="50" spans="1:33" ht="12.75" customHeight="1">
      <c r="A50" s="297"/>
      <c r="B50" s="196"/>
      <c r="C50" s="253"/>
      <c r="D50" s="253"/>
      <c r="E50" s="254"/>
      <c r="F50" s="254"/>
      <c r="G50" s="254">
        <f>D50*$E$46</f>
        <v>0</v>
      </c>
      <c r="H50" s="254">
        <f>G50</f>
        <v>0</v>
      </c>
      <c r="I50" s="254">
        <f>H50/2</f>
        <v>0</v>
      </c>
      <c r="J50" s="221"/>
      <c r="K50" s="223">
        <f t="shared" si="3"/>
        <v>0</v>
      </c>
      <c r="L50" s="221"/>
      <c r="M50" s="223">
        <f>K50/$N$6</f>
        <v>0</v>
      </c>
      <c r="N50" s="180"/>
      <c r="O50" s="180"/>
      <c r="P50" s="180"/>
      <c r="Q50" s="180"/>
      <c r="R50" s="180"/>
      <c r="S50" s="180"/>
      <c r="T50" s="180"/>
      <c r="U50" s="180"/>
      <c r="V50" s="180"/>
      <c r="W50" s="180"/>
      <c r="X50" s="180"/>
      <c r="Y50" s="180"/>
      <c r="Z50" s="180"/>
      <c r="AA50" s="180"/>
      <c r="AB50" s="180"/>
      <c r="AC50" s="180"/>
      <c r="AD50" s="180"/>
      <c r="AE50" s="180"/>
      <c r="AF50" s="180"/>
      <c r="AG50" s="180"/>
    </row>
    <row r="51" spans="1:33" ht="12.75" customHeight="1">
      <c r="A51" s="297"/>
      <c r="B51" s="196"/>
      <c r="C51" s="294"/>
      <c r="D51" s="253"/>
      <c r="E51" s="296"/>
      <c r="F51" s="294"/>
      <c r="G51" s="294"/>
      <c r="H51" s="254"/>
      <c r="I51" s="254"/>
      <c r="J51" s="221"/>
      <c r="K51" s="223"/>
      <c r="L51" s="221"/>
      <c r="M51" s="223"/>
      <c r="N51" s="180"/>
      <c r="O51" s="180"/>
      <c r="P51" s="180"/>
      <c r="Q51" s="180"/>
      <c r="R51" s="180"/>
      <c r="S51" s="180"/>
      <c r="T51" s="180"/>
      <c r="U51" s="180"/>
      <c r="V51" s="180"/>
      <c r="W51" s="180"/>
      <c r="X51" s="180"/>
      <c r="Y51" s="180"/>
      <c r="Z51" s="180"/>
      <c r="AA51" s="180"/>
      <c r="AB51" s="180"/>
      <c r="AC51" s="180"/>
      <c r="AD51" s="180"/>
      <c r="AE51" s="180"/>
      <c r="AF51" s="180"/>
      <c r="AG51" s="180"/>
    </row>
    <row r="52" spans="1:33" ht="12.75" customHeight="1">
      <c r="A52" s="284"/>
      <c r="B52" s="285"/>
      <c r="C52" s="238"/>
      <c r="D52" s="286"/>
      <c r="E52" s="239"/>
      <c r="F52" s="287"/>
      <c r="G52" s="287"/>
      <c r="H52" s="241"/>
      <c r="I52" s="241"/>
      <c r="J52" s="221"/>
      <c r="K52" s="242"/>
      <c r="L52" s="221"/>
      <c r="M52" s="242"/>
      <c r="N52" s="180"/>
      <c r="O52" s="180"/>
      <c r="P52" s="180"/>
      <c r="Q52" s="180"/>
      <c r="R52" s="180"/>
      <c r="S52" s="180"/>
      <c r="T52" s="180"/>
      <c r="U52" s="180"/>
      <c r="V52" s="180"/>
      <c r="W52" s="180"/>
      <c r="X52" s="180"/>
      <c r="Y52" s="180"/>
      <c r="Z52" s="180"/>
      <c r="AA52" s="180"/>
      <c r="AB52" s="180"/>
      <c r="AC52" s="180"/>
      <c r="AD52" s="180"/>
      <c r="AE52" s="180"/>
      <c r="AF52" s="180"/>
      <c r="AG52" s="180"/>
    </row>
    <row r="53" spans="1:33" ht="12.75" customHeight="1">
      <c r="A53" s="301"/>
      <c r="B53" s="243"/>
      <c r="C53" s="244" t="s">
        <v>52</v>
      </c>
      <c r="D53" s="244"/>
      <c r="E53" s="258"/>
      <c r="F53" s="246"/>
      <c r="G53" s="246"/>
      <c r="H53" s="234">
        <f>SUM(H45:H52)</f>
        <v>0</v>
      </c>
      <c r="I53" s="234">
        <f>SUM(I45:I52)</f>
        <v>0</v>
      </c>
      <c r="J53" s="221"/>
      <c r="K53" s="234">
        <f>SUM(K45:K52)</f>
        <v>0</v>
      </c>
      <c r="L53" s="221"/>
      <c r="M53" s="234">
        <f>SUM(M45:M52)</f>
        <v>0</v>
      </c>
      <c r="N53" s="180"/>
      <c r="O53" s="180"/>
      <c r="P53" s="180"/>
      <c r="Q53" s="180"/>
      <c r="R53" s="180"/>
      <c r="S53" s="180"/>
      <c r="T53" s="180"/>
      <c r="U53" s="180"/>
      <c r="V53" s="180"/>
      <c r="W53" s="180"/>
      <c r="X53" s="180"/>
      <c r="Y53" s="180"/>
      <c r="Z53" s="180"/>
      <c r="AA53" s="180"/>
      <c r="AB53" s="180"/>
      <c r="AC53" s="180"/>
      <c r="AD53" s="180"/>
      <c r="AE53" s="180"/>
      <c r="AF53" s="180"/>
      <c r="AG53" s="180"/>
    </row>
    <row r="54" spans="1:33" ht="12.75" customHeight="1">
      <c r="A54" s="180"/>
      <c r="B54" s="196"/>
      <c r="C54" s="180"/>
      <c r="D54" s="180"/>
      <c r="E54" s="180"/>
      <c r="F54" s="180"/>
      <c r="G54" s="180"/>
      <c r="H54" s="221"/>
      <c r="I54" s="221"/>
      <c r="J54" s="221"/>
      <c r="K54" s="221"/>
      <c r="L54" s="221"/>
      <c r="M54" s="221"/>
      <c r="N54" s="180"/>
      <c r="O54" s="180"/>
      <c r="P54" s="180"/>
      <c r="Q54" s="180"/>
      <c r="R54" s="180"/>
      <c r="S54" s="180"/>
      <c r="T54" s="180"/>
      <c r="U54" s="180"/>
      <c r="V54" s="180"/>
      <c r="W54" s="180"/>
      <c r="X54" s="180"/>
      <c r="Y54" s="180"/>
      <c r="Z54" s="180"/>
      <c r="AA54" s="180"/>
      <c r="AB54" s="180"/>
      <c r="AC54" s="180"/>
      <c r="AD54" s="180"/>
      <c r="AE54" s="180"/>
      <c r="AF54" s="180"/>
      <c r="AG54" s="180"/>
    </row>
    <row r="55" spans="1:33" ht="12.75" customHeight="1">
      <c r="A55" s="302" t="s">
        <v>53</v>
      </c>
      <c r="B55" s="249" t="s">
        <v>54</v>
      </c>
      <c r="C55" s="209"/>
      <c r="D55" s="250"/>
      <c r="E55" s="303"/>
      <c r="F55" s="304"/>
      <c r="G55" s="210"/>
      <c r="H55" s="305"/>
      <c r="I55" s="305"/>
      <c r="J55" s="221"/>
      <c r="K55" s="305"/>
      <c r="L55" s="221"/>
      <c r="M55" s="305"/>
      <c r="N55" s="180"/>
      <c r="O55" s="180"/>
      <c r="P55" s="180"/>
      <c r="Q55" s="180"/>
      <c r="R55" s="180"/>
      <c r="S55" s="180"/>
      <c r="T55" s="180"/>
      <c r="U55" s="180"/>
      <c r="V55" s="180"/>
      <c r="W55" s="180"/>
      <c r="X55" s="180"/>
      <c r="Y55" s="180"/>
      <c r="Z55" s="180"/>
      <c r="AA55" s="180"/>
      <c r="AB55" s="180"/>
      <c r="AC55" s="180"/>
      <c r="AD55" s="180"/>
      <c r="AE55" s="180"/>
      <c r="AF55" s="180"/>
      <c r="AG55" s="180"/>
    </row>
    <row r="56" spans="1:33" ht="12.75" customHeight="1">
      <c r="A56" s="199"/>
      <c r="B56" s="208" t="s">
        <v>55</v>
      </c>
      <c r="C56" s="209"/>
      <c r="D56" s="209"/>
      <c r="E56" s="212" t="s">
        <v>12</v>
      </c>
      <c r="F56" s="306" t="s">
        <v>56</v>
      </c>
      <c r="G56" s="193"/>
      <c r="H56" s="305"/>
      <c r="I56" s="305"/>
      <c r="J56" s="221"/>
      <c r="K56" s="305"/>
      <c r="L56" s="221"/>
      <c r="M56" s="305"/>
      <c r="N56" s="180"/>
      <c r="O56" s="180"/>
      <c r="P56" s="180"/>
      <c r="Q56" s="180"/>
      <c r="R56" s="180"/>
      <c r="S56" s="180"/>
      <c r="T56" s="180"/>
      <c r="U56" s="180"/>
      <c r="V56" s="180"/>
      <c r="W56" s="180"/>
      <c r="X56" s="180"/>
      <c r="Y56" s="180"/>
      <c r="Z56" s="180"/>
      <c r="AA56" s="180"/>
      <c r="AB56" s="180"/>
      <c r="AC56" s="180"/>
      <c r="AD56" s="180"/>
      <c r="AE56" s="180"/>
      <c r="AF56" s="180"/>
      <c r="AG56" s="180"/>
    </row>
    <row r="57" spans="1:33" ht="12.75" customHeight="1">
      <c r="A57" s="199"/>
      <c r="B57" s="307" t="s">
        <v>57</v>
      </c>
      <c r="C57" s="308"/>
      <c r="D57" s="309"/>
      <c r="E57" s="310"/>
      <c r="F57" s="311"/>
      <c r="G57" s="311"/>
      <c r="H57" s="311">
        <f>+(G57*E57)/2</f>
        <v>0</v>
      </c>
      <c r="I57" s="311">
        <f>E57*G57</f>
        <v>0</v>
      </c>
      <c r="J57" s="221"/>
      <c r="K57" s="223">
        <f>+I57+H57</f>
        <v>0</v>
      </c>
      <c r="L57" s="221"/>
      <c r="M57" s="223">
        <f>K57/$N$6</f>
        <v>0</v>
      </c>
      <c r="N57" s="180"/>
      <c r="O57" s="180"/>
      <c r="P57" s="180"/>
      <c r="Q57" s="180"/>
      <c r="R57" s="180"/>
      <c r="S57" s="180"/>
      <c r="T57" s="180"/>
      <c r="U57" s="180"/>
      <c r="V57" s="180"/>
      <c r="W57" s="180"/>
      <c r="X57" s="180"/>
      <c r="Y57" s="180"/>
      <c r="Z57" s="180"/>
      <c r="AA57" s="180"/>
      <c r="AB57" s="180"/>
      <c r="AC57" s="180"/>
      <c r="AD57" s="180"/>
      <c r="AE57" s="180"/>
      <c r="AF57" s="180"/>
      <c r="AG57" s="180"/>
    </row>
    <row r="58" spans="1:33" ht="12.75" customHeight="1">
      <c r="A58" s="199"/>
      <c r="B58" s="312" t="s">
        <v>58</v>
      </c>
      <c r="C58" s="308"/>
      <c r="D58" s="309"/>
      <c r="E58" s="310"/>
      <c r="F58" s="311"/>
      <c r="G58" s="311"/>
      <c r="H58" s="311">
        <f>+G58*E58</f>
        <v>0</v>
      </c>
      <c r="I58" s="311">
        <f>E58*G58</f>
        <v>0</v>
      </c>
      <c r="J58" s="221"/>
      <c r="K58" s="223">
        <f>+I58+H58</f>
        <v>0</v>
      </c>
      <c r="L58" s="221"/>
      <c r="M58" s="223">
        <f>K58/$N$6</f>
        <v>0</v>
      </c>
      <c r="N58" s="180"/>
      <c r="O58" s="180"/>
      <c r="P58" s="180"/>
      <c r="Q58" s="180"/>
      <c r="R58" s="180"/>
      <c r="S58" s="180"/>
      <c r="T58" s="180"/>
      <c r="U58" s="180"/>
      <c r="V58" s="180"/>
      <c r="W58" s="180"/>
      <c r="X58" s="180"/>
      <c r="Y58" s="180"/>
      <c r="Z58" s="180"/>
      <c r="AA58" s="180"/>
      <c r="AB58" s="180"/>
      <c r="AC58" s="180"/>
      <c r="AD58" s="180"/>
      <c r="AE58" s="180"/>
      <c r="AF58" s="180"/>
      <c r="AG58" s="180"/>
    </row>
    <row r="59" spans="1:33" ht="12.75" customHeight="1">
      <c r="A59" s="199"/>
      <c r="B59" s="312" t="s">
        <v>59</v>
      </c>
      <c r="C59" s="308"/>
      <c r="D59" s="309"/>
      <c r="E59" s="310"/>
      <c r="F59" s="311"/>
      <c r="G59" s="311"/>
      <c r="H59" s="311">
        <f>+G59*E59</f>
        <v>0</v>
      </c>
      <c r="I59" s="311">
        <f>(G59*E59)/2</f>
        <v>0</v>
      </c>
      <c r="J59" s="221"/>
      <c r="K59" s="223">
        <f>+I59+H59</f>
        <v>0</v>
      </c>
      <c r="L59" s="221"/>
      <c r="M59" s="223">
        <f t="shared" ref="M59:M69" si="4">K59/$N$6</f>
        <v>0</v>
      </c>
      <c r="N59" s="180"/>
      <c r="O59" s="180"/>
      <c r="P59" s="180"/>
      <c r="Q59" s="180"/>
      <c r="R59" s="180"/>
      <c r="S59" s="180"/>
      <c r="T59" s="180"/>
      <c r="U59" s="180"/>
      <c r="V59" s="180"/>
      <c r="W59" s="180"/>
      <c r="X59" s="180"/>
      <c r="Y59" s="180"/>
      <c r="Z59" s="180"/>
      <c r="AA59" s="180"/>
      <c r="AB59" s="180"/>
      <c r="AC59" s="180"/>
      <c r="AD59" s="180"/>
      <c r="AE59" s="180"/>
      <c r="AF59" s="180"/>
      <c r="AG59" s="180"/>
    </row>
    <row r="60" spans="1:33" ht="12.75" customHeight="1">
      <c r="A60" s="199"/>
      <c r="B60" s="312" t="s">
        <v>60</v>
      </c>
      <c r="C60" s="308"/>
      <c r="D60" s="309"/>
      <c r="E60" s="310"/>
      <c r="F60" s="311"/>
      <c r="G60" s="311"/>
      <c r="H60" s="311">
        <f>+(G60*E60)/2</f>
        <v>0</v>
      </c>
      <c r="I60" s="311">
        <f>G60*E60</f>
        <v>0</v>
      </c>
      <c r="J60" s="221"/>
      <c r="K60" s="223">
        <f>+I60+H60</f>
        <v>0</v>
      </c>
      <c r="L60" s="221"/>
      <c r="M60" s="223">
        <f>K60/$N$6</f>
        <v>0</v>
      </c>
      <c r="N60" s="180"/>
      <c r="O60" s="180"/>
      <c r="P60" s="180"/>
      <c r="Q60" s="180"/>
      <c r="R60" s="180"/>
      <c r="S60" s="180"/>
      <c r="T60" s="180"/>
      <c r="U60" s="180"/>
      <c r="V60" s="180"/>
      <c r="W60" s="180"/>
      <c r="X60" s="180"/>
      <c r="Y60" s="180"/>
      <c r="Z60" s="180"/>
      <c r="AA60" s="180"/>
      <c r="AB60" s="180"/>
      <c r="AC60" s="180"/>
      <c r="AD60" s="180"/>
      <c r="AE60" s="180"/>
      <c r="AF60" s="180"/>
      <c r="AG60" s="180"/>
    </row>
    <row r="61" spans="1:33" ht="12.75" customHeight="1">
      <c r="A61" s="180"/>
      <c r="B61" s="313" t="s">
        <v>61</v>
      </c>
      <c r="C61" s="192"/>
      <c r="D61" s="193"/>
      <c r="E61" s="212"/>
      <c r="F61" s="306" t="s">
        <v>56</v>
      </c>
      <c r="G61" s="193"/>
      <c r="H61" s="314"/>
      <c r="I61" s="223"/>
      <c r="J61" s="221"/>
      <c r="K61" s="223"/>
      <c r="L61" s="221"/>
      <c r="M61" s="223">
        <v>0</v>
      </c>
      <c r="N61" s="198"/>
      <c r="O61" s="198"/>
      <c r="P61" s="198"/>
      <c r="Q61" s="198"/>
      <c r="R61" s="198"/>
      <c r="S61" s="198"/>
      <c r="T61" s="198"/>
      <c r="U61" s="198"/>
      <c r="V61" s="198"/>
      <c r="W61" s="198"/>
      <c r="X61" s="198"/>
      <c r="Y61" s="198"/>
      <c r="Z61" s="198"/>
      <c r="AA61" s="198"/>
      <c r="AB61" s="198"/>
      <c r="AC61" s="198"/>
      <c r="AD61" s="198"/>
      <c r="AE61" s="198"/>
      <c r="AF61" s="198"/>
      <c r="AG61" s="198"/>
    </row>
    <row r="62" spans="1:33" ht="12.75" customHeight="1">
      <c r="A62" s="180"/>
      <c r="B62" s="312" t="s">
        <v>62</v>
      </c>
      <c r="C62" s="315"/>
      <c r="D62" s="315"/>
      <c r="E62" s="310"/>
      <c r="F62" s="311"/>
      <c r="G62" s="311"/>
      <c r="H62" s="311">
        <f>+(G62*E62)/2</f>
        <v>0</v>
      </c>
      <c r="I62" s="311">
        <f>+G62*E62</f>
        <v>0</v>
      </c>
      <c r="J62" s="221"/>
      <c r="K62" s="223">
        <f>+I62+H62</f>
        <v>0</v>
      </c>
      <c r="L62" s="221"/>
      <c r="M62" s="223">
        <f>K62/$N$6</f>
        <v>0</v>
      </c>
      <c r="N62" s="316"/>
      <c r="O62" s="180"/>
      <c r="P62" s="180"/>
      <c r="Q62" s="180"/>
      <c r="R62" s="180"/>
      <c r="S62" s="180"/>
      <c r="T62" s="180"/>
      <c r="U62" s="180"/>
      <c r="V62" s="180"/>
      <c r="W62" s="180"/>
      <c r="X62" s="180"/>
      <c r="Y62" s="180"/>
      <c r="Z62" s="180"/>
      <c r="AA62" s="180"/>
      <c r="AB62" s="180"/>
      <c r="AC62" s="180"/>
      <c r="AD62" s="180"/>
      <c r="AE62" s="180"/>
      <c r="AF62" s="180"/>
      <c r="AG62" s="180"/>
    </row>
    <row r="63" spans="1:33" ht="12.75" customHeight="1">
      <c r="A63" s="180"/>
      <c r="B63" s="312" t="s">
        <v>63</v>
      </c>
      <c r="C63" s="315"/>
      <c r="D63" s="315"/>
      <c r="E63" s="310"/>
      <c r="F63" s="317"/>
      <c r="G63" s="311"/>
      <c r="H63" s="311">
        <f>+(G63*E63)/2</f>
        <v>0</v>
      </c>
      <c r="I63" s="311">
        <f>+G63*E63</f>
        <v>0</v>
      </c>
      <c r="J63" s="221"/>
      <c r="K63" s="223">
        <f>+I63+H63</f>
        <v>0</v>
      </c>
      <c r="L63" s="221"/>
      <c r="M63" s="223">
        <f>K63/$N$6</f>
        <v>0</v>
      </c>
      <c r="N63" s="318"/>
      <c r="O63" s="180"/>
      <c r="P63" s="180"/>
      <c r="Q63" s="180"/>
      <c r="R63" s="180"/>
      <c r="S63" s="180"/>
      <c r="T63" s="180"/>
      <c r="U63" s="180"/>
      <c r="V63" s="180"/>
      <c r="W63" s="180"/>
      <c r="X63" s="180"/>
      <c r="Y63" s="180"/>
      <c r="Z63" s="180"/>
      <c r="AA63" s="180"/>
      <c r="AB63" s="180"/>
      <c r="AC63" s="180"/>
      <c r="AD63" s="180"/>
      <c r="AE63" s="180"/>
      <c r="AF63" s="180"/>
      <c r="AG63" s="180"/>
    </row>
    <row r="64" spans="1:33" ht="12.75" customHeight="1">
      <c r="A64" s="180"/>
      <c r="B64" s="312" t="s">
        <v>64</v>
      </c>
      <c r="C64" s="315"/>
      <c r="D64" s="315"/>
      <c r="E64" s="310"/>
      <c r="F64" s="317"/>
      <c r="G64" s="311"/>
      <c r="H64" s="311">
        <f>+G64*E64</f>
        <v>0</v>
      </c>
      <c r="I64" s="311">
        <f>+G64*72</f>
        <v>0</v>
      </c>
      <c r="J64" s="221"/>
      <c r="K64" s="223">
        <f>+I64+H64</f>
        <v>0</v>
      </c>
      <c r="L64" s="221"/>
      <c r="M64" s="223">
        <f>K64/$N$6</f>
        <v>0</v>
      </c>
      <c r="N64" s="318"/>
      <c r="O64" s="180"/>
      <c r="P64" s="180"/>
      <c r="Q64" s="180"/>
      <c r="R64" s="180"/>
      <c r="S64" s="180"/>
      <c r="T64" s="180"/>
      <c r="U64" s="180"/>
      <c r="V64" s="180"/>
      <c r="W64" s="180"/>
      <c r="X64" s="180"/>
      <c r="Y64" s="180"/>
      <c r="Z64" s="180"/>
      <c r="AA64" s="180"/>
      <c r="AB64" s="180"/>
      <c r="AC64" s="180"/>
      <c r="AD64" s="180"/>
      <c r="AE64" s="180"/>
      <c r="AF64" s="180"/>
      <c r="AG64" s="180"/>
    </row>
    <row r="65" spans="1:33" ht="12.75" customHeight="1">
      <c r="A65" s="180"/>
      <c r="B65" s="312" t="s">
        <v>65</v>
      </c>
      <c r="C65" s="315"/>
      <c r="D65" s="315"/>
      <c r="E65" s="310"/>
      <c r="F65" s="311"/>
      <c r="G65" s="311"/>
      <c r="H65" s="311">
        <f>+G65*E65</f>
        <v>0</v>
      </c>
      <c r="I65" s="311">
        <f>+G65*72</f>
        <v>0</v>
      </c>
      <c r="J65" s="221"/>
      <c r="K65" s="223">
        <f>+I65+H65</f>
        <v>0</v>
      </c>
      <c r="L65" s="221"/>
      <c r="M65" s="223">
        <f>K65/$N$6</f>
        <v>0</v>
      </c>
      <c r="N65" s="180"/>
      <c r="O65" s="180"/>
      <c r="P65" s="180"/>
      <c r="Q65" s="180"/>
      <c r="R65" s="180"/>
      <c r="S65" s="180"/>
      <c r="T65" s="180"/>
      <c r="U65" s="180"/>
      <c r="V65" s="180"/>
      <c r="W65" s="180"/>
      <c r="X65" s="180"/>
      <c r="Y65" s="180"/>
      <c r="Z65" s="180"/>
      <c r="AA65" s="180"/>
      <c r="AB65" s="180"/>
      <c r="AC65" s="180"/>
      <c r="AD65" s="180"/>
      <c r="AE65" s="180"/>
      <c r="AF65" s="180"/>
      <c r="AG65" s="180"/>
    </row>
    <row r="66" spans="1:33" ht="12.75" customHeight="1">
      <c r="A66" s="180"/>
      <c r="B66" s="313" t="s">
        <v>66</v>
      </c>
      <c r="C66" s="192"/>
      <c r="D66" s="193"/>
      <c r="E66" s="212" t="s">
        <v>12</v>
      </c>
      <c r="F66" s="306" t="s">
        <v>56</v>
      </c>
      <c r="G66" s="193"/>
      <c r="H66" s="314"/>
      <c r="I66" s="223"/>
      <c r="J66" s="221"/>
      <c r="K66" s="223"/>
      <c r="L66" s="221"/>
      <c r="M66" s="223">
        <f t="shared" si="4"/>
        <v>0</v>
      </c>
      <c r="N66" s="198"/>
      <c r="O66" s="198"/>
      <c r="P66" s="198"/>
      <c r="Q66" s="198"/>
      <c r="R66" s="198"/>
      <c r="S66" s="198"/>
      <c r="T66" s="198"/>
      <c r="U66" s="198"/>
      <c r="V66" s="198"/>
      <c r="W66" s="198"/>
      <c r="X66" s="198"/>
      <c r="Y66" s="198"/>
      <c r="Z66" s="198"/>
      <c r="AA66" s="198"/>
      <c r="AB66" s="198"/>
      <c r="AC66" s="198"/>
      <c r="AD66" s="198"/>
      <c r="AE66" s="198"/>
      <c r="AF66" s="198"/>
      <c r="AG66" s="198"/>
    </row>
    <row r="67" spans="1:33" ht="12.75" customHeight="1">
      <c r="A67" s="180"/>
      <c r="B67" s="312" t="s">
        <v>67</v>
      </c>
      <c r="C67" s="315"/>
      <c r="D67" s="315"/>
      <c r="E67" s="319"/>
      <c r="F67" s="320"/>
      <c r="G67" s="311"/>
      <c r="H67" s="311">
        <f>+G67*E67</f>
        <v>0</v>
      </c>
      <c r="I67" s="311">
        <f>G67/2</f>
        <v>0</v>
      </c>
      <c r="J67" s="221"/>
      <c r="K67" s="223">
        <f>+I67+H67</f>
        <v>0</v>
      </c>
      <c r="L67" s="221"/>
      <c r="M67" s="223">
        <f>K67/$N$6</f>
        <v>0</v>
      </c>
      <c r="N67" s="180"/>
      <c r="O67" s="180"/>
      <c r="P67" s="180"/>
      <c r="Q67" s="180"/>
      <c r="R67" s="180"/>
      <c r="S67" s="180"/>
      <c r="T67" s="180"/>
      <c r="U67" s="180"/>
      <c r="V67" s="180"/>
      <c r="W67" s="180"/>
      <c r="X67" s="180"/>
      <c r="Y67" s="180"/>
      <c r="Z67" s="180"/>
      <c r="AA67" s="180"/>
      <c r="AB67" s="180"/>
      <c r="AC67" s="180"/>
      <c r="AD67" s="180"/>
      <c r="AE67" s="180"/>
      <c r="AF67" s="180"/>
      <c r="AG67" s="180"/>
    </row>
    <row r="68" spans="1:33" ht="12.75" customHeight="1">
      <c r="A68" s="180"/>
      <c r="B68" s="312" t="s">
        <v>68</v>
      </c>
      <c r="C68" s="315"/>
      <c r="D68" s="315"/>
      <c r="E68" s="319"/>
      <c r="F68" s="320"/>
      <c r="G68" s="311"/>
      <c r="H68" s="311">
        <f>+G68*E68</f>
        <v>0</v>
      </c>
      <c r="I68" s="311">
        <f>G68/2</f>
        <v>0</v>
      </c>
      <c r="J68" s="221"/>
      <c r="K68" s="223">
        <f>+I68+H68</f>
        <v>0</v>
      </c>
      <c r="L68" s="221"/>
      <c r="M68" s="223">
        <f t="shared" si="4"/>
        <v>0</v>
      </c>
      <c r="N68" s="180"/>
      <c r="O68" s="180"/>
      <c r="P68" s="180"/>
      <c r="Q68" s="180"/>
      <c r="R68" s="180"/>
      <c r="S68" s="180"/>
      <c r="T68" s="180"/>
      <c r="U68" s="180"/>
      <c r="V68" s="180"/>
      <c r="W68" s="180"/>
      <c r="X68" s="180"/>
      <c r="Y68" s="180"/>
      <c r="Z68" s="180"/>
      <c r="AA68" s="180"/>
      <c r="AB68" s="180"/>
      <c r="AC68" s="180"/>
      <c r="AD68" s="180"/>
      <c r="AE68" s="180"/>
      <c r="AF68" s="180"/>
      <c r="AG68" s="180"/>
    </row>
    <row r="69" spans="1:33" ht="12.75" customHeight="1">
      <c r="A69" s="180"/>
      <c r="B69" s="312" t="s">
        <v>69</v>
      </c>
      <c r="C69" s="315"/>
      <c r="D69" s="315"/>
      <c r="E69" s="310"/>
      <c r="F69" s="311"/>
      <c r="G69" s="311"/>
      <c r="H69" s="311">
        <f>+G69*E69</f>
        <v>0</v>
      </c>
      <c r="I69" s="311">
        <f>+G69</f>
        <v>0</v>
      </c>
      <c r="J69" s="221"/>
      <c r="K69" s="223">
        <f>H69+I69</f>
        <v>0</v>
      </c>
      <c r="L69" s="221"/>
      <c r="M69" s="223">
        <f t="shared" si="4"/>
        <v>0</v>
      </c>
      <c r="N69" s="224"/>
      <c r="O69" s="180"/>
      <c r="P69" s="180"/>
      <c r="Q69" s="180"/>
      <c r="R69" s="180"/>
      <c r="S69" s="180"/>
      <c r="T69" s="180"/>
      <c r="U69" s="180"/>
      <c r="V69" s="180"/>
      <c r="W69" s="180"/>
      <c r="X69" s="180"/>
      <c r="Y69" s="180"/>
      <c r="Z69" s="180"/>
      <c r="AA69" s="180"/>
      <c r="AB69" s="180"/>
      <c r="AC69" s="180"/>
      <c r="AD69" s="180"/>
      <c r="AE69" s="180"/>
      <c r="AF69" s="180"/>
      <c r="AG69" s="180"/>
    </row>
    <row r="70" spans="1:33" ht="12.75" customHeight="1">
      <c r="A70" s="284"/>
      <c r="B70" s="284"/>
      <c r="C70" s="284"/>
      <c r="D70" s="284"/>
      <c r="E70" s="284"/>
      <c r="F70" s="284"/>
      <c r="G70" s="284"/>
      <c r="H70" s="284"/>
      <c r="I70" s="284"/>
      <c r="J70" s="214"/>
      <c r="K70" s="284"/>
      <c r="L70" s="214"/>
      <c r="M70" s="284"/>
      <c r="N70" s="180"/>
      <c r="O70" s="180"/>
      <c r="P70" s="180"/>
      <c r="Q70" s="180"/>
      <c r="R70" s="180"/>
      <c r="S70" s="180"/>
      <c r="T70" s="180"/>
      <c r="U70" s="180"/>
      <c r="V70" s="180"/>
      <c r="W70" s="180"/>
      <c r="X70" s="180"/>
      <c r="Y70" s="180"/>
      <c r="Z70" s="180"/>
      <c r="AA70" s="180"/>
      <c r="AB70" s="180"/>
      <c r="AC70" s="180"/>
      <c r="AD70" s="180"/>
      <c r="AE70" s="180"/>
      <c r="AF70" s="180"/>
      <c r="AG70" s="180"/>
    </row>
    <row r="71" spans="1:33" ht="12.75" customHeight="1">
      <c r="A71" s="301"/>
      <c r="B71" s="243"/>
      <c r="C71" s="244" t="s">
        <v>70</v>
      </c>
      <c r="D71" s="244"/>
      <c r="E71" s="258"/>
      <c r="F71" s="246"/>
      <c r="G71" s="246"/>
      <c r="H71" s="234">
        <f>SUM(H57:H70)</f>
        <v>0</v>
      </c>
      <c r="I71" s="234">
        <f>SUM(I57:I70)</f>
        <v>0</v>
      </c>
      <c r="J71" s="221"/>
      <c r="K71" s="234">
        <f>SUM(K57:K70)</f>
        <v>0</v>
      </c>
      <c r="L71" s="221"/>
      <c r="M71" s="234">
        <f>SUM(M57:M70)</f>
        <v>0</v>
      </c>
      <c r="N71" s="180"/>
      <c r="O71" s="180"/>
      <c r="P71" s="180"/>
      <c r="Q71" s="180"/>
      <c r="R71" s="180"/>
      <c r="S71" s="180"/>
      <c r="T71" s="180"/>
      <c r="U71" s="180"/>
      <c r="V71" s="180"/>
      <c r="W71" s="180"/>
      <c r="X71" s="180"/>
      <c r="Y71" s="180"/>
      <c r="Z71" s="180"/>
      <c r="AA71" s="180"/>
      <c r="AB71" s="180"/>
      <c r="AC71" s="180"/>
      <c r="AD71" s="180"/>
      <c r="AE71" s="180"/>
      <c r="AF71" s="180"/>
      <c r="AG71" s="180"/>
    </row>
    <row r="72" spans="1:33" ht="12.75" customHeight="1">
      <c r="A72" s="180"/>
      <c r="B72" s="196"/>
      <c r="C72" s="180"/>
      <c r="D72" s="180"/>
      <c r="E72" s="180"/>
      <c r="F72" s="180"/>
      <c r="G72" s="180"/>
      <c r="H72" s="221"/>
      <c r="I72" s="221"/>
      <c r="J72" s="221"/>
      <c r="K72" s="221"/>
      <c r="L72" s="221"/>
      <c r="M72" s="221"/>
      <c r="N72" s="180"/>
      <c r="O72" s="321"/>
      <c r="P72" s="180"/>
      <c r="Q72" s="180"/>
      <c r="R72" s="180"/>
      <c r="S72" s="180"/>
      <c r="T72" s="180"/>
      <c r="U72" s="180"/>
      <c r="V72" s="180"/>
      <c r="W72" s="180"/>
      <c r="X72" s="180"/>
      <c r="Y72" s="180"/>
      <c r="Z72" s="180"/>
      <c r="AA72" s="180"/>
      <c r="AB72" s="180"/>
      <c r="AC72" s="180"/>
      <c r="AD72" s="180"/>
      <c r="AE72" s="180"/>
      <c r="AF72" s="180"/>
      <c r="AG72" s="180"/>
    </row>
    <row r="73" spans="1:33" ht="12.75" customHeight="1">
      <c r="A73" s="207" t="s">
        <v>71</v>
      </c>
      <c r="B73" s="249" t="s">
        <v>72</v>
      </c>
      <c r="C73" s="304"/>
      <c r="D73" s="210"/>
      <c r="E73" s="303"/>
      <c r="F73" s="304"/>
      <c r="G73" s="210"/>
      <c r="H73" s="221"/>
      <c r="I73" s="221"/>
      <c r="J73" s="221"/>
      <c r="K73" s="221"/>
      <c r="L73" s="221"/>
      <c r="M73" s="305"/>
      <c r="N73" s="180"/>
      <c r="O73" s="180"/>
      <c r="P73" s="180"/>
      <c r="Q73" s="180"/>
      <c r="R73" s="180"/>
      <c r="S73" s="180"/>
      <c r="T73" s="180"/>
      <c r="U73" s="180"/>
      <c r="V73" s="180"/>
      <c r="W73" s="180"/>
      <c r="X73" s="180"/>
      <c r="Y73" s="180"/>
      <c r="Z73" s="180"/>
      <c r="AA73" s="180"/>
      <c r="AB73" s="180"/>
      <c r="AC73" s="180"/>
      <c r="AD73" s="180"/>
      <c r="AE73" s="180"/>
      <c r="AF73" s="180"/>
      <c r="AG73" s="180"/>
    </row>
    <row r="74" spans="1:33" ht="12.75" customHeight="1" thickBot="1">
      <c r="A74" s="322"/>
      <c r="B74" s="323">
        <v>7.1</v>
      </c>
      <c r="C74" s="315"/>
      <c r="D74" s="315"/>
      <c r="E74" s="310"/>
      <c r="F74" s="324"/>
      <c r="G74" s="325"/>
      <c r="H74" s="278">
        <f>(F74*G74)/2</f>
        <v>0</v>
      </c>
      <c r="I74" s="278">
        <f>F74*G74</f>
        <v>0</v>
      </c>
      <c r="J74" s="221"/>
      <c r="K74" s="223">
        <f t="shared" ref="K74:K79" si="5">+I74+H74</f>
        <v>0</v>
      </c>
      <c r="L74" s="221"/>
      <c r="M74" s="223">
        <f t="shared" ref="M74:M79" si="6">K74/$N$6</f>
        <v>0</v>
      </c>
      <c r="N74" s="180"/>
      <c r="O74" s="180"/>
      <c r="P74" s="180"/>
      <c r="Q74" s="180"/>
      <c r="R74" s="180"/>
      <c r="S74" s="180"/>
      <c r="T74" s="180"/>
      <c r="U74" s="180"/>
      <c r="V74" s="180"/>
      <c r="W74" s="180"/>
      <c r="X74" s="180"/>
      <c r="Y74" s="180"/>
      <c r="Z74" s="180"/>
      <c r="AA74" s="180"/>
      <c r="AB74" s="180"/>
      <c r="AC74" s="180"/>
      <c r="AD74" s="180"/>
      <c r="AE74" s="180"/>
      <c r="AF74" s="180"/>
      <c r="AG74" s="180"/>
    </row>
    <row r="75" spans="1:33" ht="12.75" customHeight="1">
      <c r="A75" s="326"/>
      <c r="B75" s="327"/>
      <c r="C75" s="315"/>
      <c r="D75" s="315"/>
      <c r="E75" s="310"/>
      <c r="F75" s="311"/>
      <c r="G75" s="325"/>
      <c r="H75" s="283">
        <f>((F75*G75)*E75)/2</f>
        <v>0</v>
      </c>
      <c r="I75" s="283">
        <f>F75*G75*E75</f>
        <v>0</v>
      </c>
      <c r="J75" s="221"/>
      <c r="K75" s="223">
        <f t="shared" si="5"/>
        <v>0</v>
      </c>
      <c r="L75" s="221"/>
      <c r="M75" s="223">
        <f t="shared" si="6"/>
        <v>0</v>
      </c>
      <c r="N75" s="180"/>
      <c r="O75" s="180"/>
      <c r="P75" s="180"/>
      <c r="Q75" s="180"/>
      <c r="R75" s="180"/>
      <c r="S75" s="180"/>
      <c r="T75" s="180"/>
      <c r="U75" s="180"/>
      <c r="V75" s="180"/>
      <c r="W75" s="180"/>
      <c r="X75" s="180"/>
      <c r="Y75" s="180"/>
      <c r="Z75" s="180"/>
      <c r="AA75" s="180"/>
      <c r="AB75" s="180"/>
      <c r="AC75" s="180"/>
      <c r="AD75" s="180"/>
      <c r="AE75" s="180"/>
      <c r="AF75" s="180"/>
      <c r="AG75" s="180"/>
    </row>
    <row r="76" spans="1:33" ht="12.75" customHeight="1">
      <c r="A76" s="326"/>
      <c r="B76" s="327"/>
      <c r="C76" s="315"/>
      <c r="D76" s="315"/>
      <c r="E76" s="310"/>
      <c r="F76" s="311"/>
      <c r="G76" s="325"/>
      <c r="H76" s="283">
        <f>((F76*G76)*E76)/2</f>
        <v>0</v>
      </c>
      <c r="I76" s="283">
        <f>F76*G76*E76</f>
        <v>0</v>
      </c>
      <c r="J76" s="221"/>
      <c r="K76" s="223">
        <f t="shared" si="5"/>
        <v>0</v>
      </c>
      <c r="L76" s="221"/>
      <c r="M76" s="223">
        <f t="shared" si="6"/>
        <v>0</v>
      </c>
      <c r="N76" s="180"/>
      <c r="O76" s="180"/>
      <c r="P76" s="180"/>
      <c r="Q76" s="180"/>
      <c r="R76" s="180"/>
      <c r="S76" s="180"/>
      <c r="T76" s="180"/>
      <c r="U76" s="180"/>
      <c r="V76" s="180"/>
      <c r="W76" s="180"/>
      <c r="X76" s="180"/>
      <c r="Y76" s="180"/>
      <c r="Z76" s="180"/>
      <c r="AA76" s="180"/>
      <c r="AB76" s="180"/>
      <c r="AC76" s="180"/>
      <c r="AD76" s="180"/>
      <c r="AE76" s="180"/>
      <c r="AF76" s="180"/>
      <c r="AG76" s="180"/>
    </row>
    <row r="77" spans="1:33" ht="12.75" customHeight="1">
      <c r="A77" s="326"/>
      <c r="B77" s="327"/>
      <c r="C77" s="315"/>
      <c r="D77" s="315"/>
      <c r="E77" s="310"/>
      <c r="F77" s="311"/>
      <c r="G77" s="325"/>
      <c r="H77" s="283">
        <f>((F77*G77)*E77)/2</f>
        <v>0</v>
      </c>
      <c r="I77" s="283">
        <f>F77*G77*E77</f>
        <v>0</v>
      </c>
      <c r="J77" s="221"/>
      <c r="K77" s="223">
        <f t="shared" si="5"/>
        <v>0</v>
      </c>
      <c r="L77" s="221"/>
      <c r="M77" s="223">
        <f t="shared" si="6"/>
        <v>0</v>
      </c>
      <c r="N77" s="180"/>
      <c r="O77" s="180"/>
      <c r="P77" s="180"/>
      <c r="Q77" s="180"/>
      <c r="R77" s="180"/>
      <c r="S77" s="180"/>
      <c r="T77" s="180"/>
      <c r="U77" s="180"/>
      <c r="V77" s="180"/>
      <c r="W77" s="180"/>
      <c r="X77" s="180"/>
      <c r="Y77" s="180"/>
      <c r="Z77" s="180"/>
      <c r="AA77" s="180"/>
      <c r="AB77" s="180"/>
      <c r="AC77" s="180"/>
      <c r="AD77" s="180"/>
      <c r="AE77" s="180"/>
      <c r="AF77" s="180"/>
      <c r="AG77" s="180"/>
    </row>
    <row r="78" spans="1:33" ht="12.75" customHeight="1">
      <c r="A78" s="326"/>
      <c r="B78" s="327"/>
      <c r="C78" s="315"/>
      <c r="D78" s="315"/>
      <c r="E78" s="310"/>
      <c r="F78" s="283"/>
      <c r="G78" s="325"/>
      <c r="H78" s="283">
        <f>((F78*G78)*E78)/2</f>
        <v>0</v>
      </c>
      <c r="I78" s="283">
        <f>F78*G78*E78</f>
        <v>0</v>
      </c>
      <c r="J78" s="221"/>
      <c r="K78" s="223">
        <f t="shared" si="5"/>
        <v>0</v>
      </c>
      <c r="L78" s="221"/>
      <c r="M78" s="223">
        <f t="shared" si="6"/>
        <v>0</v>
      </c>
      <c r="N78" s="180"/>
      <c r="O78" s="180"/>
      <c r="P78" s="180"/>
      <c r="Q78" s="180"/>
      <c r="R78" s="180"/>
      <c r="S78" s="180"/>
      <c r="T78" s="180"/>
      <c r="U78" s="180"/>
      <c r="V78" s="180"/>
      <c r="W78" s="180"/>
      <c r="X78" s="180"/>
      <c r="Y78" s="180"/>
      <c r="Z78" s="180"/>
      <c r="AA78" s="180"/>
      <c r="AB78" s="180"/>
      <c r="AC78" s="180"/>
      <c r="AD78" s="180"/>
      <c r="AE78" s="180"/>
      <c r="AF78" s="180"/>
      <c r="AG78" s="180"/>
    </row>
    <row r="79" spans="1:33" ht="12.75" customHeight="1">
      <c r="A79" s="326"/>
      <c r="B79" s="327"/>
      <c r="C79" s="315"/>
      <c r="D79" s="315"/>
      <c r="E79" s="310"/>
      <c r="F79" s="311"/>
      <c r="G79" s="325"/>
      <c r="H79" s="283">
        <f>((F79*G79)*E79)/2</f>
        <v>0</v>
      </c>
      <c r="I79" s="283">
        <f>F79*G79*E79</f>
        <v>0</v>
      </c>
      <c r="J79" s="221"/>
      <c r="K79" s="223">
        <f t="shared" si="5"/>
        <v>0</v>
      </c>
      <c r="L79" s="221"/>
      <c r="M79" s="223">
        <f t="shared" si="6"/>
        <v>0</v>
      </c>
      <c r="N79" s="180"/>
      <c r="O79" s="180"/>
      <c r="P79" s="180"/>
      <c r="Q79" s="180"/>
      <c r="R79" s="180"/>
      <c r="S79" s="180"/>
      <c r="T79" s="180"/>
      <c r="U79" s="180"/>
      <c r="V79" s="180"/>
      <c r="W79" s="180"/>
      <c r="X79" s="180"/>
      <c r="Y79" s="180"/>
      <c r="Z79" s="180"/>
      <c r="AA79" s="180"/>
      <c r="AB79" s="180"/>
      <c r="AC79" s="180"/>
      <c r="AD79" s="180"/>
      <c r="AE79" s="180"/>
      <c r="AF79" s="180"/>
      <c r="AG79" s="180"/>
    </row>
    <row r="80" spans="1:33" ht="12.75" customHeight="1">
      <c r="A80" s="284"/>
      <c r="B80" s="284"/>
      <c r="C80" s="284"/>
      <c r="D80" s="284"/>
      <c r="E80" s="284"/>
      <c r="F80" s="284"/>
      <c r="G80" s="284"/>
      <c r="H80" s="284"/>
      <c r="I80" s="284"/>
      <c r="J80" s="214"/>
      <c r="K80" s="284"/>
      <c r="L80" s="214"/>
      <c r="M80" s="284"/>
      <c r="N80" s="180"/>
      <c r="O80" s="180"/>
      <c r="P80" s="180"/>
      <c r="Q80" s="180"/>
      <c r="R80" s="180"/>
      <c r="S80" s="180"/>
      <c r="T80" s="180"/>
      <c r="U80" s="180"/>
      <c r="V80" s="180"/>
      <c r="W80" s="180"/>
      <c r="X80" s="180"/>
      <c r="Y80" s="180"/>
      <c r="Z80" s="180"/>
      <c r="AA80" s="180"/>
      <c r="AB80" s="180"/>
      <c r="AC80" s="180"/>
      <c r="AD80" s="180"/>
      <c r="AE80" s="180"/>
      <c r="AF80" s="180"/>
      <c r="AG80" s="180"/>
    </row>
    <row r="81" spans="1:33" ht="12.75" customHeight="1">
      <c r="A81" s="301"/>
      <c r="B81" s="243"/>
      <c r="C81" s="244" t="s">
        <v>73</v>
      </c>
      <c r="D81" s="244"/>
      <c r="E81" s="258"/>
      <c r="F81" s="246"/>
      <c r="G81" s="246"/>
      <c r="H81" s="234">
        <f>SUM(H74:H80)</f>
        <v>0</v>
      </c>
      <c r="I81" s="234">
        <f>SUM(I74:I80)</f>
        <v>0</v>
      </c>
      <c r="J81" s="221"/>
      <c r="K81" s="234">
        <f>SUM(K73:K80)</f>
        <v>0</v>
      </c>
      <c r="L81" s="221"/>
      <c r="M81" s="234">
        <f>SUM(M73:M80)</f>
        <v>0</v>
      </c>
      <c r="N81" s="180"/>
      <c r="O81" s="180"/>
      <c r="P81" s="180"/>
      <c r="Q81" s="180"/>
      <c r="R81" s="180"/>
      <c r="S81" s="180"/>
      <c r="T81" s="180"/>
      <c r="U81" s="180"/>
      <c r="V81" s="180"/>
      <c r="W81" s="180"/>
      <c r="X81" s="180"/>
      <c r="Y81" s="180"/>
      <c r="Z81" s="180"/>
      <c r="AA81" s="180"/>
      <c r="AB81" s="180"/>
      <c r="AC81" s="180"/>
      <c r="AD81" s="180"/>
      <c r="AE81" s="180"/>
      <c r="AF81" s="180"/>
      <c r="AG81" s="180"/>
    </row>
    <row r="82" spans="1:33" ht="12.75" customHeight="1">
      <c r="A82" s="180"/>
      <c r="B82" s="196"/>
      <c r="C82" s="180"/>
      <c r="D82" s="180"/>
      <c r="E82" s="180"/>
      <c r="F82" s="180"/>
      <c r="G82" s="180"/>
      <c r="H82" s="221"/>
      <c r="I82" s="221"/>
      <c r="J82" s="221"/>
      <c r="K82" s="221"/>
      <c r="L82" s="221"/>
      <c r="M82" s="221"/>
      <c r="N82" s="180"/>
      <c r="O82" s="180"/>
      <c r="P82" s="180"/>
      <c r="Q82" s="180"/>
      <c r="R82" s="180"/>
      <c r="S82" s="180"/>
      <c r="T82" s="180"/>
      <c r="U82" s="180"/>
      <c r="V82" s="180"/>
      <c r="W82" s="180"/>
      <c r="X82" s="180"/>
      <c r="Y82" s="180"/>
      <c r="Z82" s="180"/>
      <c r="AA82" s="180"/>
      <c r="AB82" s="180"/>
      <c r="AC82" s="180"/>
      <c r="AD82" s="180"/>
      <c r="AE82" s="180"/>
      <c r="AF82" s="180"/>
      <c r="AG82" s="180"/>
    </row>
    <row r="83" spans="1:33" ht="12.75" customHeight="1">
      <c r="A83" s="207" t="s">
        <v>74</v>
      </c>
      <c r="B83" s="249" t="s">
        <v>75</v>
      </c>
      <c r="C83" s="304"/>
      <c r="D83" s="210"/>
      <c r="E83" s="303"/>
      <c r="F83" s="304"/>
      <c r="G83" s="210"/>
      <c r="H83" s="221"/>
      <c r="I83" s="221"/>
      <c r="J83" s="221"/>
      <c r="K83" s="221"/>
      <c r="L83" s="221"/>
      <c r="M83" s="305"/>
      <c r="N83" s="180"/>
      <c r="O83" s="180"/>
      <c r="P83" s="180"/>
      <c r="Q83" s="180"/>
      <c r="R83" s="180"/>
      <c r="S83" s="180"/>
      <c r="T83" s="180"/>
      <c r="U83" s="180"/>
      <c r="V83" s="180"/>
      <c r="W83" s="180"/>
      <c r="X83" s="180"/>
      <c r="Y83" s="180"/>
      <c r="Z83" s="180"/>
      <c r="AA83" s="180"/>
      <c r="AB83" s="180"/>
      <c r="AC83" s="180"/>
      <c r="AD83" s="180"/>
      <c r="AE83" s="180"/>
      <c r="AF83" s="180"/>
      <c r="AG83" s="180"/>
    </row>
    <row r="84" spans="1:33" ht="12.75" customHeight="1">
      <c r="A84" s="322"/>
      <c r="B84" s="323">
        <v>8.1</v>
      </c>
      <c r="C84" s="328" t="s">
        <v>76</v>
      </c>
      <c r="D84" s="328"/>
      <c r="E84" s="329"/>
      <c r="F84" s="328"/>
      <c r="G84" s="330"/>
      <c r="H84" s="331"/>
      <c r="I84" s="332"/>
      <c r="J84" s="221"/>
      <c r="K84" s="223">
        <f>+I84+H84</f>
        <v>0</v>
      </c>
      <c r="L84" s="221"/>
      <c r="M84" s="223">
        <v>0</v>
      </c>
      <c r="N84" s="180"/>
      <c r="O84" s="180"/>
      <c r="P84" s="180"/>
      <c r="Q84" s="180"/>
      <c r="R84" s="180"/>
      <c r="S84" s="180"/>
      <c r="T84" s="180"/>
      <c r="U84" s="180"/>
      <c r="V84" s="180"/>
      <c r="W84" s="180"/>
      <c r="X84" s="180"/>
      <c r="Y84" s="180"/>
      <c r="Z84" s="180"/>
      <c r="AA84" s="180"/>
      <c r="AB84" s="180"/>
      <c r="AC84" s="180"/>
      <c r="AD84" s="180"/>
      <c r="AE84" s="180"/>
      <c r="AF84" s="180"/>
      <c r="AG84" s="180"/>
    </row>
    <row r="85" spans="1:33" ht="12.75" customHeight="1">
      <c r="A85" s="284"/>
      <c r="B85" s="284"/>
      <c r="C85" s="284"/>
      <c r="D85" s="284"/>
      <c r="E85" s="284"/>
      <c r="F85" s="284"/>
      <c r="G85" s="284"/>
      <c r="H85" s="284"/>
      <c r="I85" s="284"/>
      <c r="J85" s="214"/>
      <c r="K85" s="284"/>
      <c r="L85" s="214"/>
      <c r="M85" s="284"/>
      <c r="N85" s="180"/>
      <c r="O85" s="180"/>
      <c r="P85" s="180"/>
      <c r="Q85" s="180"/>
      <c r="R85" s="180"/>
      <c r="S85" s="180"/>
      <c r="T85" s="180"/>
      <c r="U85" s="180"/>
      <c r="V85" s="180"/>
      <c r="W85" s="180"/>
      <c r="X85" s="180"/>
      <c r="Y85" s="180"/>
      <c r="Z85" s="180"/>
      <c r="AA85" s="180"/>
      <c r="AB85" s="180"/>
      <c r="AC85" s="180"/>
      <c r="AD85" s="180"/>
      <c r="AE85" s="180"/>
      <c r="AF85" s="180"/>
      <c r="AG85" s="180"/>
    </row>
    <row r="86" spans="1:33" ht="12.75" customHeight="1">
      <c r="A86" s="301"/>
      <c r="B86" s="243"/>
      <c r="C86" s="244" t="s">
        <v>77</v>
      </c>
      <c r="D86" s="244"/>
      <c r="E86" s="258"/>
      <c r="F86" s="246"/>
      <c r="G86" s="246"/>
      <c r="H86" s="234">
        <f>SUM(H83:H85)</f>
        <v>0</v>
      </c>
      <c r="I86" s="234">
        <f>SUM(I83:I85)</f>
        <v>0</v>
      </c>
      <c r="J86" s="221"/>
      <c r="K86" s="234">
        <f>SUM(K83:K85)</f>
        <v>0</v>
      </c>
      <c r="L86" s="221"/>
      <c r="M86" s="234">
        <f>SUM(M83:M85)</f>
        <v>0</v>
      </c>
      <c r="N86" s="180"/>
      <c r="O86" s="180"/>
      <c r="P86" s="180"/>
      <c r="Q86" s="180"/>
      <c r="R86" s="180"/>
      <c r="S86" s="180"/>
      <c r="T86" s="180"/>
      <c r="U86" s="180"/>
      <c r="V86" s="180"/>
      <c r="W86" s="180"/>
      <c r="X86" s="180"/>
      <c r="Y86" s="180"/>
      <c r="Z86" s="180"/>
      <c r="AA86" s="180"/>
      <c r="AB86" s="180"/>
      <c r="AC86" s="180"/>
      <c r="AD86" s="180"/>
      <c r="AE86" s="180"/>
      <c r="AF86" s="180"/>
      <c r="AG86" s="180"/>
    </row>
    <row r="87" spans="1:33" ht="12.75" customHeight="1">
      <c r="A87" s="180"/>
      <c r="B87" s="196"/>
      <c r="C87" s="180"/>
      <c r="D87" s="180"/>
      <c r="E87" s="180"/>
      <c r="F87" s="180"/>
      <c r="G87" s="180"/>
      <c r="H87" s="221"/>
      <c r="I87" s="221"/>
      <c r="J87" s="221"/>
      <c r="K87" s="221"/>
      <c r="L87" s="221"/>
      <c r="M87" s="221"/>
      <c r="N87" s="180"/>
      <c r="O87" s="180"/>
      <c r="P87" s="180"/>
      <c r="Q87" s="180"/>
      <c r="R87" s="180"/>
      <c r="S87" s="180"/>
      <c r="T87" s="180"/>
      <c r="U87" s="180"/>
      <c r="V87" s="180"/>
      <c r="W87" s="180"/>
      <c r="X87" s="180"/>
      <c r="Y87" s="180"/>
      <c r="Z87" s="180"/>
      <c r="AA87" s="180"/>
      <c r="AB87" s="180"/>
      <c r="AC87" s="180"/>
      <c r="AD87" s="180"/>
      <c r="AE87" s="180"/>
      <c r="AF87" s="180"/>
      <c r="AG87" s="180"/>
    </row>
    <row r="88" spans="1:33" ht="12.75" customHeight="1">
      <c r="A88" s="333" t="s">
        <v>78</v>
      </c>
      <c r="B88" s="192"/>
      <c r="C88" s="192"/>
      <c r="D88" s="192"/>
      <c r="E88" s="306"/>
      <c r="F88" s="192"/>
      <c r="G88" s="193"/>
      <c r="H88" s="334">
        <f>+H15+H22+H29+H42+H53+H71+H81+H86</f>
        <v>0</v>
      </c>
      <c r="I88" s="334">
        <f>+I15+I22+I29+I42+I53+I71+I81+I86</f>
        <v>0</v>
      </c>
      <c r="J88" s="221"/>
      <c r="K88" s="335">
        <f>+K15+K22+K29+K42+K53+K71+K81+K86</f>
        <v>0</v>
      </c>
      <c r="L88" s="221"/>
      <c r="M88" s="335">
        <f>+M15+M22+M29+M42+M53+M71+M81+M86</f>
        <v>0</v>
      </c>
      <c r="N88" s="180"/>
      <c r="O88" s="221"/>
      <c r="P88" s="180"/>
      <c r="Q88" s="180"/>
      <c r="R88" s="180"/>
      <c r="S88" s="180"/>
      <c r="T88" s="180"/>
      <c r="U88" s="180"/>
      <c r="V88" s="180"/>
      <c r="W88" s="180"/>
      <c r="X88" s="180"/>
      <c r="Y88" s="180"/>
      <c r="Z88" s="180"/>
      <c r="AA88" s="180"/>
      <c r="AB88" s="180"/>
      <c r="AC88" s="180"/>
      <c r="AD88" s="180"/>
      <c r="AE88" s="180"/>
      <c r="AF88" s="180"/>
      <c r="AG88" s="180"/>
    </row>
    <row r="89" spans="1:33" ht="12.75" customHeight="1">
      <c r="A89" s="180"/>
      <c r="B89" s="196"/>
      <c r="C89" s="180"/>
      <c r="D89" s="180"/>
      <c r="E89" s="180"/>
      <c r="F89" s="180"/>
      <c r="G89" s="180"/>
      <c r="H89" s="336"/>
      <c r="I89" s="336"/>
      <c r="J89" s="336"/>
      <c r="K89" s="336"/>
      <c r="L89" s="336"/>
      <c r="M89" s="336"/>
      <c r="N89" s="180"/>
      <c r="O89" s="180"/>
      <c r="P89" s="180"/>
      <c r="Q89" s="180"/>
      <c r="R89" s="180"/>
      <c r="S89" s="180"/>
      <c r="T89" s="180"/>
      <c r="U89" s="180"/>
      <c r="V89" s="180"/>
      <c r="W89" s="180"/>
      <c r="X89" s="180"/>
      <c r="Y89" s="180"/>
      <c r="Z89" s="180"/>
      <c r="AA89" s="180"/>
      <c r="AB89" s="180"/>
      <c r="AC89" s="180"/>
      <c r="AD89" s="180"/>
      <c r="AE89" s="180"/>
      <c r="AF89" s="180"/>
      <c r="AG89" s="180"/>
    </row>
    <row r="90" spans="1:33" ht="12.75" customHeight="1">
      <c r="A90" s="238"/>
      <c r="B90" s="237"/>
      <c r="C90" s="238"/>
      <c r="D90" s="238"/>
      <c r="E90" s="238"/>
      <c r="F90" s="238"/>
      <c r="G90" s="238"/>
      <c r="H90" s="337"/>
      <c r="I90" s="337"/>
      <c r="J90" s="336"/>
      <c r="K90" s="337"/>
      <c r="L90" s="336"/>
      <c r="M90" s="337"/>
      <c r="N90" s="180"/>
      <c r="O90" s="180"/>
      <c r="P90" s="180"/>
      <c r="Q90" s="180"/>
      <c r="R90" s="180"/>
      <c r="S90" s="180"/>
      <c r="T90" s="180"/>
      <c r="U90" s="180"/>
      <c r="V90" s="180"/>
      <c r="W90" s="180"/>
      <c r="X90" s="180"/>
      <c r="Y90" s="180"/>
      <c r="Z90" s="180"/>
      <c r="AA90" s="180"/>
      <c r="AB90" s="180"/>
      <c r="AC90" s="180"/>
      <c r="AD90" s="180"/>
      <c r="AE90" s="180"/>
      <c r="AF90" s="180"/>
      <c r="AG90" s="180"/>
    </row>
    <row r="91" spans="1:33" ht="12.75" customHeight="1">
      <c r="A91" s="180"/>
      <c r="B91" s="196"/>
      <c r="C91" s="180"/>
      <c r="D91" s="180"/>
      <c r="E91" s="180"/>
      <c r="F91" s="180"/>
      <c r="G91" s="180"/>
      <c r="H91" s="336"/>
      <c r="I91" s="336"/>
      <c r="J91" s="336"/>
      <c r="K91" s="336"/>
      <c r="L91" s="336"/>
      <c r="M91" s="336"/>
      <c r="N91" s="180"/>
      <c r="O91" s="180"/>
      <c r="P91" s="180"/>
      <c r="Q91" s="180"/>
      <c r="R91" s="180"/>
      <c r="S91" s="180"/>
      <c r="T91" s="180"/>
      <c r="U91" s="180"/>
      <c r="V91" s="180"/>
      <c r="W91" s="180"/>
      <c r="X91" s="180"/>
      <c r="Y91" s="180"/>
      <c r="Z91" s="180"/>
      <c r="AA91" s="180"/>
      <c r="AB91" s="180"/>
      <c r="AC91" s="180"/>
      <c r="AD91" s="180"/>
      <c r="AE91" s="180"/>
      <c r="AF91" s="180"/>
      <c r="AG91" s="180"/>
    </row>
    <row r="92" spans="1:33" ht="12.75" customHeight="1">
      <c r="A92" s="180"/>
      <c r="B92" s="196"/>
      <c r="C92" s="180"/>
      <c r="D92" s="180"/>
      <c r="E92" s="180"/>
      <c r="F92" s="180"/>
      <c r="G92" s="180"/>
      <c r="H92" s="336"/>
      <c r="I92" s="336"/>
      <c r="J92" s="336"/>
      <c r="K92" s="336"/>
      <c r="L92" s="336"/>
      <c r="M92" s="336"/>
      <c r="N92" s="180"/>
      <c r="O92" s="180"/>
      <c r="P92" s="180"/>
      <c r="Q92" s="180"/>
      <c r="R92" s="180"/>
      <c r="S92" s="180"/>
      <c r="T92" s="180"/>
      <c r="U92" s="180"/>
      <c r="V92" s="180"/>
      <c r="W92" s="180"/>
      <c r="X92" s="180"/>
      <c r="Y92" s="180"/>
      <c r="Z92" s="180"/>
      <c r="AA92" s="180"/>
      <c r="AB92" s="180"/>
      <c r="AC92" s="180"/>
      <c r="AD92" s="180"/>
      <c r="AE92" s="180"/>
      <c r="AF92" s="180"/>
      <c r="AG92" s="180"/>
    </row>
    <row r="93" spans="1:33" ht="12.75" customHeight="1">
      <c r="A93" s="180"/>
      <c r="B93" s="196"/>
      <c r="C93" s="180"/>
      <c r="D93" s="180"/>
      <c r="E93" s="180"/>
      <c r="F93" s="180"/>
      <c r="G93" s="180"/>
      <c r="H93" s="336"/>
      <c r="I93" s="336"/>
      <c r="J93" s="336"/>
      <c r="K93" s="336"/>
      <c r="L93" s="336"/>
      <c r="M93" s="336"/>
      <c r="N93" s="180"/>
      <c r="O93" s="180"/>
      <c r="P93" s="180"/>
      <c r="Q93" s="180"/>
      <c r="R93" s="180"/>
      <c r="S93" s="180"/>
      <c r="T93" s="180"/>
      <c r="U93" s="180"/>
      <c r="V93" s="180"/>
      <c r="W93" s="180"/>
      <c r="X93" s="180"/>
      <c r="Y93" s="180"/>
      <c r="Z93" s="180"/>
      <c r="AA93" s="180"/>
      <c r="AB93" s="180"/>
      <c r="AC93" s="180"/>
      <c r="AD93" s="180"/>
      <c r="AE93" s="180"/>
      <c r="AF93" s="180"/>
      <c r="AG93" s="180"/>
    </row>
    <row r="94" spans="1:33" ht="12.75" customHeight="1">
      <c r="A94" s="180"/>
      <c r="B94" s="196"/>
      <c r="C94" s="180"/>
      <c r="D94" s="196"/>
      <c r="E94" s="180"/>
      <c r="F94" s="180"/>
      <c r="G94" s="180"/>
      <c r="H94" s="336"/>
      <c r="I94" s="336"/>
      <c r="J94" s="336"/>
      <c r="K94" s="336"/>
      <c r="L94" s="336"/>
      <c r="M94" s="336"/>
      <c r="N94" s="180"/>
      <c r="O94" s="180"/>
      <c r="P94" s="180"/>
      <c r="Q94" s="180"/>
      <c r="R94" s="180"/>
      <c r="S94" s="180"/>
      <c r="T94" s="180"/>
      <c r="U94" s="180"/>
      <c r="V94" s="180"/>
      <c r="W94" s="180"/>
      <c r="X94" s="180"/>
      <c r="Y94" s="180"/>
      <c r="Z94" s="180"/>
      <c r="AA94" s="180"/>
      <c r="AB94" s="180"/>
      <c r="AC94" s="180"/>
      <c r="AD94" s="180"/>
      <c r="AE94" s="180"/>
      <c r="AF94" s="180"/>
      <c r="AG94" s="180"/>
    </row>
    <row r="95" spans="1:33" ht="12.75" customHeight="1">
      <c r="A95" s="180"/>
      <c r="B95" s="196"/>
      <c r="C95" s="180"/>
      <c r="D95" s="180"/>
      <c r="E95" s="180"/>
      <c r="F95" s="180"/>
      <c r="G95" s="180"/>
      <c r="H95" s="336"/>
      <c r="I95" s="336"/>
      <c r="J95" s="336"/>
      <c r="K95" s="336"/>
      <c r="L95" s="336"/>
      <c r="M95" s="336"/>
      <c r="N95" s="180"/>
      <c r="O95" s="180"/>
      <c r="P95" s="180"/>
      <c r="Q95" s="180"/>
      <c r="R95" s="180"/>
      <c r="S95" s="180"/>
      <c r="T95" s="180"/>
      <c r="U95" s="180"/>
      <c r="V95" s="180"/>
      <c r="W95" s="180"/>
      <c r="X95" s="180"/>
      <c r="Y95" s="180"/>
      <c r="Z95" s="180"/>
      <c r="AA95" s="180"/>
      <c r="AB95" s="180"/>
      <c r="AC95" s="180"/>
      <c r="AD95" s="180"/>
      <c r="AE95" s="180"/>
      <c r="AF95" s="180"/>
      <c r="AG95" s="180"/>
    </row>
    <row r="96" spans="1:33" ht="12.75" customHeight="1">
      <c r="A96" s="180"/>
      <c r="B96" s="196"/>
      <c r="C96" s="180"/>
      <c r="D96" s="180"/>
      <c r="E96" s="180"/>
      <c r="F96" s="180"/>
      <c r="G96" s="180"/>
      <c r="H96" s="336"/>
      <c r="I96" s="336"/>
      <c r="J96" s="336"/>
      <c r="K96" s="336"/>
      <c r="L96" s="336"/>
      <c r="M96" s="336"/>
      <c r="N96" s="180"/>
      <c r="O96" s="180"/>
      <c r="P96" s="180"/>
      <c r="Q96" s="180"/>
      <c r="R96" s="180"/>
      <c r="S96" s="180"/>
      <c r="T96" s="180"/>
      <c r="U96" s="180"/>
      <c r="V96" s="180"/>
      <c r="W96" s="180"/>
      <c r="X96" s="180"/>
      <c r="Y96" s="180"/>
      <c r="Z96" s="180"/>
      <c r="AA96" s="180"/>
      <c r="AB96" s="180"/>
      <c r="AC96" s="180"/>
      <c r="AD96" s="180"/>
      <c r="AE96" s="180"/>
      <c r="AF96" s="180"/>
      <c r="AG96" s="180"/>
    </row>
    <row r="97" spans="1:33" ht="12.75" customHeight="1">
      <c r="A97" s="180"/>
      <c r="B97" s="196"/>
      <c r="C97" s="180"/>
      <c r="D97" s="180"/>
      <c r="E97" s="180"/>
      <c r="F97" s="180"/>
      <c r="G97" s="180"/>
      <c r="H97" s="336"/>
      <c r="I97" s="336"/>
      <c r="J97" s="336"/>
      <c r="K97" s="336"/>
      <c r="L97" s="336"/>
      <c r="M97" s="336"/>
      <c r="N97" s="180"/>
      <c r="O97" s="180"/>
      <c r="P97" s="180"/>
      <c r="Q97" s="180"/>
      <c r="R97" s="180"/>
      <c r="S97" s="180"/>
      <c r="T97" s="180"/>
      <c r="U97" s="180"/>
      <c r="V97" s="180"/>
      <c r="W97" s="180"/>
      <c r="X97" s="180"/>
      <c r="Y97" s="180"/>
      <c r="Z97" s="180"/>
      <c r="AA97" s="180"/>
      <c r="AB97" s="180"/>
      <c r="AC97" s="180"/>
      <c r="AD97" s="180"/>
      <c r="AE97" s="180"/>
      <c r="AF97" s="180"/>
      <c r="AG97" s="180"/>
    </row>
    <row r="98" spans="1:33" ht="12.75" customHeight="1">
      <c r="A98" s="180"/>
      <c r="B98" s="196"/>
      <c r="C98" s="180"/>
      <c r="D98" s="180"/>
      <c r="E98" s="180"/>
      <c r="F98" s="180"/>
      <c r="G98" s="180"/>
      <c r="H98" s="336"/>
      <c r="I98" s="336"/>
      <c r="J98" s="336"/>
      <c r="K98" s="336"/>
      <c r="L98" s="336"/>
      <c r="M98" s="336"/>
      <c r="N98" s="180"/>
      <c r="O98" s="180"/>
      <c r="P98" s="180"/>
      <c r="Q98" s="180"/>
      <c r="R98" s="180"/>
      <c r="S98" s="180"/>
      <c r="T98" s="180"/>
      <c r="U98" s="180"/>
      <c r="V98" s="180"/>
      <c r="W98" s="180"/>
      <c r="X98" s="180"/>
      <c r="Y98" s="180"/>
      <c r="Z98" s="180"/>
      <c r="AA98" s="180"/>
      <c r="AB98" s="180"/>
      <c r="AC98" s="180"/>
      <c r="AD98" s="180"/>
      <c r="AE98" s="180"/>
      <c r="AF98" s="180"/>
      <c r="AG98" s="180"/>
    </row>
    <row r="99" spans="1:33" ht="12.75" customHeight="1">
      <c r="A99" s="180"/>
      <c r="B99" s="196"/>
      <c r="C99" s="180"/>
      <c r="D99" s="180"/>
      <c r="E99" s="180"/>
      <c r="F99" s="180"/>
      <c r="G99" s="180"/>
      <c r="H99" s="336"/>
      <c r="I99" s="336"/>
      <c r="J99" s="336"/>
      <c r="K99" s="336"/>
      <c r="L99" s="336"/>
      <c r="M99" s="336"/>
      <c r="N99" s="180"/>
      <c r="O99" s="180"/>
      <c r="P99" s="180"/>
      <c r="Q99" s="180"/>
      <c r="R99" s="180"/>
      <c r="S99" s="180"/>
      <c r="T99" s="180"/>
      <c r="U99" s="180"/>
      <c r="V99" s="180"/>
      <c r="W99" s="180"/>
      <c r="X99" s="180"/>
      <c r="Y99" s="180"/>
      <c r="Z99" s="180"/>
      <c r="AA99" s="180"/>
      <c r="AB99" s="180"/>
      <c r="AC99" s="180"/>
      <c r="AD99" s="180"/>
      <c r="AE99" s="180"/>
      <c r="AF99" s="180"/>
      <c r="AG99" s="180"/>
    </row>
    <row r="100" spans="1:33" ht="12.75" customHeight="1">
      <c r="A100" s="180"/>
      <c r="B100" s="196"/>
      <c r="C100" s="180"/>
      <c r="D100" s="180"/>
      <c r="E100" s="180"/>
      <c r="F100" s="180"/>
      <c r="G100" s="180"/>
      <c r="H100" s="336"/>
      <c r="I100" s="336"/>
      <c r="J100" s="336"/>
      <c r="K100" s="336"/>
      <c r="L100" s="336"/>
      <c r="M100" s="336"/>
      <c r="N100" s="180"/>
      <c r="O100" s="180"/>
      <c r="P100" s="180"/>
      <c r="Q100" s="180"/>
      <c r="R100" s="180"/>
      <c r="S100" s="180"/>
      <c r="T100" s="180"/>
      <c r="U100" s="180"/>
      <c r="V100" s="180"/>
      <c r="W100" s="180"/>
      <c r="X100" s="180"/>
      <c r="Y100" s="180"/>
      <c r="Z100" s="180"/>
      <c r="AA100" s="180"/>
      <c r="AB100" s="180"/>
      <c r="AC100" s="180"/>
      <c r="AD100" s="180"/>
      <c r="AE100" s="180"/>
      <c r="AF100" s="180"/>
      <c r="AG100" s="180"/>
    </row>
    <row r="101" spans="1:33" ht="12.75" customHeight="1">
      <c r="A101" s="180"/>
      <c r="B101" s="196"/>
      <c r="C101" s="180"/>
      <c r="D101" s="180"/>
      <c r="E101" s="180"/>
      <c r="F101" s="180"/>
      <c r="G101" s="180"/>
      <c r="H101" s="336"/>
      <c r="I101" s="336"/>
      <c r="J101" s="336"/>
      <c r="K101" s="336"/>
      <c r="L101" s="336"/>
      <c r="M101" s="336"/>
      <c r="N101" s="180"/>
      <c r="O101" s="180"/>
      <c r="P101" s="180"/>
      <c r="Q101" s="180"/>
      <c r="R101" s="180"/>
      <c r="S101" s="180"/>
      <c r="T101" s="180"/>
      <c r="U101" s="180"/>
      <c r="V101" s="180"/>
      <c r="W101" s="180"/>
      <c r="X101" s="180"/>
      <c r="Y101" s="180"/>
      <c r="Z101" s="180"/>
      <c r="AA101" s="180"/>
      <c r="AB101" s="180"/>
      <c r="AC101" s="180"/>
      <c r="AD101" s="180"/>
      <c r="AE101" s="180"/>
      <c r="AF101" s="180"/>
      <c r="AG101" s="180"/>
    </row>
    <row r="102" spans="1:33" ht="12.75" customHeight="1">
      <c r="A102" s="180"/>
      <c r="B102" s="196"/>
      <c r="C102" s="180"/>
      <c r="D102" s="180"/>
      <c r="E102" s="180"/>
      <c r="F102" s="180"/>
      <c r="G102" s="180"/>
      <c r="H102" s="336"/>
      <c r="I102" s="336"/>
      <c r="J102" s="336"/>
      <c r="K102" s="336"/>
      <c r="L102" s="336"/>
      <c r="M102" s="336"/>
      <c r="N102" s="180"/>
      <c r="O102" s="180"/>
      <c r="P102" s="180"/>
      <c r="Q102" s="180"/>
      <c r="R102" s="180"/>
      <c r="S102" s="180"/>
      <c r="T102" s="180"/>
      <c r="U102" s="180"/>
      <c r="V102" s="180"/>
      <c r="W102" s="180"/>
      <c r="X102" s="180"/>
      <c r="Y102" s="180"/>
      <c r="Z102" s="180"/>
      <c r="AA102" s="180"/>
      <c r="AB102" s="180"/>
      <c r="AC102" s="180"/>
      <c r="AD102" s="180"/>
      <c r="AE102" s="180"/>
      <c r="AF102" s="180"/>
      <c r="AG102" s="180"/>
    </row>
    <row r="103" spans="1:33" ht="12.75" customHeight="1">
      <c r="A103" s="180"/>
      <c r="B103" s="196"/>
      <c r="C103" s="180"/>
      <c r="D103" s="180"/>
      <c r="E103" s="180"/>
      <c r="F103" s="180"/>
      <c r="G103" s="180"/>
      <c r="H103" s="336"/>
      <c r="I103" s="336"/>
      <c r="J103" s="336"/>
      <c r="K103" s="336"/>
      <c r="L103" s="336"/>
      <c r="M103" s="336"/>
      <c r="N103" s="180"/>
      <c r="O103" s="180"/>
      <c r="P103" s="180"/>
      <c r="Q103" s="180"/>
      <c r="R103" s="180"/>
      <c r="S103" s="180"/>
      <c r="T103" s="180"/>
      <c r="U103" s="180"/>
      <c r="V103" s="180"/>
      <c r="W103" s="180"/>
      <c r="X103" s="180"/>
      <c r="Y103" s="180"/>
      <c r="Z103" s="180"/>
      <c r="AA103" s="180"/>
      <c r="AB103" s="180"/>
      <c r="AC103" s="180"/>
      <c r="AD103" s="180"/>
      <c r="AE103" s="180"/>
      <c r="AF103" s="180"/>
      <c r="AG103" s="180"/>
    </row>
    <row r="104" spans="1:33" ht="12.75" customHeight="1">
      <c r="A104" s="180"/>
      <c r="B104" s="196"/>
      <c r="C104" s="180"/>
      <c r="D104" s="180"/>
      <c r="E104" s="180"/>
      <c r="F104" s="180"/>
      <c r="G104" s="180"/>
      <c r="H104" s="336"/>
      <c r="I104" s="336"/>
      <c r="J104" s="336"/>
      <c r="K104" s="336"/>
      <c r="L104" s="336"/>
      <c r="M104" s="336"/>
      <c r="N104" s="180"/>
      <c r="O104" s="180"/>
      <c r="P104" s="180"/>
      <c r="Q104" s="180"/>
      <c r="R104" s="180"/>
      <c r="S104" s="180"/>
      <c r="T104" s="180"/>
      <c r="U104" s="180"/>
      <c r="V104" s="180"/>
      <c r="W104" s="180"/>
      <c r="X104" s="180"/>
      <c r="Y104" s="180"/>
      <c r="Z104" s="180"/>
      <c r="AA104" s="180"/>
      <c r="AB104" s="180"/>
      <c r="AC104" s="180"/>
      <c r="AD104" s="180"/>
      <c r="AE104" s="180"/>
      <c r="AF104" s="180"/>
      <c r="AG104" s="180"/>
    </row>
    <row r="105" spans="1:33" ht="12.75" customHeight="1">
      <c r="A105" s="180"/>
      <c r="B105" s="196"/>
      <c r="C105" s="180"/>
      <c r="D105" s="180"/>
      <c r="E105" s="180"/>
      <c r="F105" s="180"/>
      <c r="G105" s="180"/>
      <c r="H105" s="336"/>
      <c r="I105" s="336"/>
      <c r="J105" s="336"/>
      <c r="K105" s="336"/>
      <c r="L105" s="336"/>
      <c r="M105" s="336"/>
      <c r="N105" s="180"/>
      <c r="O105" s="180"/>
      <c r="P105" s="180"/>
      <c r="Q105" s="180"/>
      <c r="R105" s="180"/>
      <c r="S105" s="180"/>
      <c r="T105" s="180"/>
      <c r="U105" s="180"/>
      <c r="V105" s="180"/>
      <c r="W105" s="180"/>
      <c r="X105" s="180"/>
      <c r="Y105" s="180"/>
      <c r="Z105" s="180"/>
      <c r="AA105" s="180"/>
      <c r="AB105" s="180"/>
      <c r="AC105" s="180"/>
      <c r="AD105" s="180"/>
      <c r="AE105" s="180"/>
      <c r="AF105" s="180"/>
      <c r="AG105" s="180"/>
    </row>
    <row r="106" spans="1:33" ht="12.75" customHeight="1">
      <c r="A106" s="180"/>
      <c r="B106" s="196"/>
      <c r="C106" s="180"/>
      <c r="D106" s="180"/>
      <c r="E106" s="180"/>
      <c r="F106" s="180"/>
      <c r="G106" s="180"/>
      <c r="H106" s="336"/>
      <c r="I106" s="336"/>
      <c r="J106" s="336"/>
      <c r="K106" s="336"/>
      <c r="L106" s="336"/>
      <c r="M106" s="336"/>
      <c r="N106" s="180"/>
      <c r="O106" s="180"/>
      <c r="P106" s="180"/>
      <c r="Q106" s="180"/>
      <c r="R106" s="180"/>
      <c r="S106" s="180"/>
      <c r="T106" s="180"/>
      <c r="U106" s="180"/>
      <c r="V106" s="180"/>
      <c r="W106" s="180"/>
      <c r="X106" s="180"/>
      <c r="Y106" s="180"/>
      <c r="Z106" s="180"/>
      <c r="AA106" s="180"/>
      <c r="AB106" s="180"/>
      <c r="AC106" s="180"/>
      <c r="AD106" s="180"/>
      <c r="AE106" s="180"/>
      <c r="AF106" s="180"/>
      <c r="AG106" s="180"/>
    </row>
    <row r="107" spans="1:33" ht="12.75" customHeight="1">
      <c r="A107" s="180"/>
      <c r="B107" s="196"/>
      <c r="C107" s="180"/>
      <c r="D107" s="180"/>
      <c r="E107" s="180"/>
      <c r="F107" s="180"/>
      <c r="G107" s="180"/>
      <c r="H107" s="336"/>
      <c r="I107" s="336"/>
      <c r="J107" s="336"/>
      <c r="K107" s="336"/>
      <c r="L107" s="336"/>
      <c r="M107" s="336"/>
      <c r="N107" s="180"/>
      <c r="O107" s="180"/>
      <c r="P107" s="180"/>
      <c r="Q107" s="180"/>
      <c r="R107" s="180"/>
      <c r="S107" s="180"/>
      <c r="T107" s="180"/>
      <c r="U107" s="180"/>
      <c r="V107" s="180"/>
      <c r="W107" s="180"/>
      <c r="X107" s="180"/>
      <c r="Y107" s="180"/>
      <c r="Z107" s="180"/>
      <c r="AA107" s="180"/>
      <c r="AB107" s="180"/>
      <c r="AC107" s="180"/>
      <c r="AD107" s="180"/>
      <c r="AE107" s="180"/>
      <c r="AF107" s="180"/>
      <c r="AG107" s="180"/>
    </row>
    <row r="108" spans="1:33" ht="12.75" customHeight="1">
      <c r="A108" s="180"/>
      <c r="B108" s="196"/>
      <c r="C108" s="180"/>
      <c r="D108" s="180"/>
      <c r="E108" s="180"/>
      <c r="F108" s="180"/>
      <c r="G108" s="180"/>
      <c r="H108" s="336"/>
      <c r="I108" s="336"/>
      <c r="J108" s="336"/>
      <c r="K108" s="336"/>
      <c r="L108" s="336"/>
      <c r="M108" s="336"/>
      <c r="N108" s="180"/>
      <c r="O108" s="180"/>
      <c r="P108" s="180"/>
      <c r="Q108" s="180"/>
      <c r="R108" s="180"/>
      <c r="S108" s="180"/>
      <c r="T108" s="180"/>
      <c r="U108" s="180"/>
      <c r="V108" s="180"/>
      <c r="W108" s="180"/>
      <c r="X108" s="180"/>
      <c r="Y108" s="180"/>
      <c r="Z108" s="180"/>
      <c r="AA108" s="180"/>
      <c r="AB108" s="180"/>
      <c r="AC108" s="180"/>
      <c r="AD108" s="180"/>
      <c r="AE108" s="180"/>
      <c r="AF108" s="180"/>
      <c r="AG108" s="180"/>
    </row>
    <row r="109" spans="1:33" ht="12.75" customHeight="1">
      <c r="A109" s="180"/>
      <c r="B109" s="196"/>
      <c r="C109" s="180"/>
      <c r="D109" s="180"/>
      <c r="E109" s="180"/>
      <c r="F109" s="180"/>
      <c r="G109" s="180"/>
      <c r="H109" s="336"/>
      <c r="I109" s="336"/>
      <c r="J109" s="336"/>
      <c r="K109" s="336"/>
      <c r="L109" s="336"/>
      <c r="M109" s="336"/>
      <c r="N109" s="180"/>
      <c r="O109" s="180"/>
      <c r="P109" s="180"/>
      <c r="Q109" s="180"/>
      <c r="R109" s="180"/>
      <c r="S109" s="180"/>
      <c r="T109" s="180"/>
      <c r="U109" s="180"/>
      <c r="V109" s="180"/>
      <c r="W109" s="180"/>
      <c r="X109" s="180"/>
      <c r="Y109" s="180"/>
      <c r="Z109" s="180"/>
      <c r="AA109" s="180"/>
      <c r="AB109" s="180"/>
      <c r="AC109" s="180"/>
      <c r="AD109" s="180"/>
      <c r="AE109" s="180"/>
      <c r="AF109" s="180"/>
      <c r="AG109" s="180"/>
    </row>
    <row r="110" spans="1:33" ht="12.75" customHeight="1">
      <c r="A110" s="180"/>
      <c r="B110" s="196"/>
      <c r="C110" s="180"/>
      <c r="D110" s="180"/>
      <c r="E110" s="180"/>
      <c r="F110" s="180"/>
      <c r="G110" s="180"/>
      <c r="H110" s="336"/>
      <c r="I110" s="336"/>
      <c r="J110" s="336"/>
      <c r="K110" s="336"/>
      <c r="L110" s="336"/>
      <c r="M110" s="336"/>
      <c r="N110" s="180"/>
      <c r="O110" s="180"/>
      <c r="P110" s="180"/>
      <c r="Q110" s="180"/>
      <c r="R110" s="180"/>
      <c r="S110" s="180"/>
      <c r="T110" s="180"/>
      <c r="U110" s="180"/>
      <c r="V110" s="180"/>
      <c r="W110" s="180"/>
      <c r="X110" s="180"/>
      <c r="Y110" s="180"/>
      <c r="Z110" s="180"/>
      <c r="AA110" s="180"/>
      <c r="AB110" s="180"/>
      <c r="AC110" s="180"/>
      <c r="AD110" s="180"/>
      <c r="AE110" s="180"/>
      <c r="AF110" s="180"/>
      <c r="AG110" s="180"/>
    </row>
    <row r="111" spans="1:33" ht="12.75" customHeight="1">
      <c r="A111" s="180"/>
      <c r="B111" s="196"/>
      <c r="C111" s="180"/>
      <c r="D111" s="180"/>
      <c r="E111" s="180"/>
      <c r="F111" s="180"/>
      <c r="G111" s="180"/>
      <c r="H111" s="336"/>
      <c r="I111" s="336"/>
      <c r="J111" s="336"/>
      <c r="K111" s="336"/>
      <c r="L111" s="336"/>
      <c r="M111" s="336"/>
      <c r="N111" s="180"/>
      <c r="O111" s="180"/>
      <c r="P111" s="180"/>
      <c r="Q111" s="180"/>
      <c r="R111" s="180"/>
      <c r="S111" s="180"/>
      <c r="T111" s="180"/>
      <c r="U111" s="180"/>
      <c r="V111" s="180"/>
      <c r="W111" s="180"/>
      <c r="X111" s="180"/>
      <c r="Y111" s="180"/>
      <c r="Z111" s="180"/>
      <c r="AA111" s="180"/>
      <c r="AB111" s="180"/>
      <c r="AC111" s="180"/>
      <c r="AD111" s="180"/>
      <c r="AE111" s="180"/>
      <c r="AF111" s="180"/>
      <c r="AG111" s="180"/>
    </row>
    <row r="112" spans="1:33" ht="12.75" customHeight="1">
      <c r="A112" s="180"/>
      <c r="B112" s="196"/>
      <c r="C112" s="180"/>
      <c r="D112" s="180"/>
      <c r="E112" s="180"/>
      <c r="F112" s="180"/>
      <c r="G112" s="180"/>
      <c r="H112" s="336"/>
      <c r="I112" s="336"/>
      <c r="J112" s="336"/>
      <c r="K112" s="336"/>
      <c r="L112" s="336"/>
      <c r="M112" s="336"/>
      <c r="N112" s="180"/>
      <c r="O112" s="180"/>
      <c r="P112" s="180"/>
      <c r="Q112" s="180"/>
      <c r="R112" s="180"/>
      <c r="S112" s="180"/>
      <c r="T112" s="180"/>
      <c r="U112" s="180"/>
      <c r="V112" s="180"/>
      <c r="W112" s="180"/>
      <c r="X112" s="180"/>
      <c r="Y112" s="180"/>
      <c r="Z112" s="180"/>
      <c r="AA112" s="180"/>
      <c r="AB112" s="180"/>
      <c r="AC112" s="180"/>
      <c r="AD112" s="180"/>
      <c r="AE112" s="180"/>
      <c r="AF112" s="180"/>
      <c r="AG112" s="180"/>
    </row>
    <row r="113" spans="1:33" ht="12.75" customHeight="1">
      <c r="A113" s="180"/>
      <c r="B113" s="196"/>
      <c r="C113" s="180"/>
      <c r="D113" s="180"/>
      <c r="E113" s="180"/>
      <c r="F113" s="180"/>
      <c r="G113" s="180"/>
      <c r="H113" s="336"/>
      <c r="I113" s="336"/>
      <c r="J113" s="336"/>
      <c r="K113" s="336"/>
      <c r="L113" s="336"/>
      <c r="M113" s="336"/>
      <c r="N113" s="180"/>
      <c r="O113" s="180"/>
      <c r="P113" s="180"/>
      <c r="Q113" s="180"/>
      <c r="R113" s="180"/>
      <c r="S113" s="180"/>
      <c r="T113" s="180"/>
      <c r="U113" s="180"/>
      <c r="V113" s="180"/>
      <c r="W113" s="180"/>
      <c r="X113" s="180"/>
      <c r="Y113" s="180"/>
      <c r="Z113" s="180"/>
      <c r="AA113" s="180"/>
      <c r="AB113" s="180"/>
      <c r="AC113" s="180"/>
      <c r="AD113" s="180"/>
      <c r="AE113" s="180"/>
      <c r="AF113" s="180"/>
      <c r="AG113" s="180"/>
    </row>
    <row r="114" spans="1:33" ht="12.75" customHeight="1">
      <c r="A114" s="180"/>
      <c r="B114" s="196"/>
      <c r="C114" s="180"/>
      <c r="D114" s="180"/>
      <c r="E114" s="180"/>
      <c r="F114" s="180"/>
      <c r="G114" s="180"/>
      <c r="H114" s="336"/>
      <c r="I114" s="336"/>
      <c r="J114" s="336"/>
      <c r="K114" s="336"/>
      <c r="L114" s="336"/>
      <c r="M114" s="336"/>
      <c r="N114" s="180"/>
      <c r="O114" s="180"/>
      <c r="P114" s="180"/>
      <c r="Q114" s="180"/>
      <c r="R114" s="180"/>
      <c r="S114" s="180"/>
      <c r="T114" s="180"/>
      <c r="U114" s="180"/>
      <c r="V114" s="180"/>
      <c r="W114" s="180"/>
      <c r="X114" s="180"/>
      <c r="Y114" s="180"/>
      <c r="Z114" s="180"/>
      <c r="AA114" s="180"/>
      <c r="AB114" s="180"/>
      <c r="AC114" s="180"/>
      <c r="AD114" s="180"/>
      <c r="AE114" s="180"/>
      <c r="AF114" s="180"/>
      <c r="AG114" s="180"/>
    </row>
    <row r="115" spans="1:33" ht="12.75" customHeight="1">
      <c r="A115" s="180"/>
      <c r="B115" s="196"/>
      <c r="C115" s="180"/>
      <c r="D115" s="180"/>
      <c r="E115" s="180"/>
      <c r="F115" s="180"/>
      <c r="G115" s="180"/>
      <c r="H115" s="336"/>
      <c r="I115" s="336"/>
      <c r="J115" s="336"/>
      <c r="K115" s="336"/>
      <c r="L115" s="336"/>
      <c r="M115" s="336"/>
      <c r="N115" s="180"/>
      <c r="O115" s="180"/>
      <c r="P115" s="180"/>
      <c r="Q115" s="180"/>
      <c r="R115" s="180"/>
      <c r="S115" s="180"/>
      <c r="T115" s="180"/>
      <c r="U115" s="180"/>
      <c r="V115" s="180"/>
      <c r="W115" s="180"/>
      <c r="X115" s="180"/>
      <c r="Y115" s="180"/>
      <c r="Z115" s="180"/>
      <c r="AA115" s="180"/>
      <c r="AB115" s="180"/>
      <c r="AC115" s="180"/>
      <c r="AD115" s="180"/>
      <c r="AE115" s="180"/>
      <c r="AF115" s="180"/>
      <c r="AG115" s="180"/>
    </row>
    <row r="116" spans="1:33" ht="12.75" customHeight="1">
      <c r="A116" s="180"/>
      <c r="B116" s="196"/>
      <c r="C116" s="180"/>
      <c r="D116" s="180"/>
      <c r="E116" s="180"/>
      <c r="F116" s="180"/>
      <c r="G116" s="180"/>
      <c r="H116" s="336"/>
      <c r="I116" s="336"/>
      <c r="J116" s="336"/>
      <c r="K116" s="336"/>
      <c r="L116" s="336"/>
      <c r="M116" s="336"/>
      <c r="N116" s="180"/>
      <c r="O116" s="180"/>
      <c r="P116" s="180"/>
      <c r="Q116" s="180"/>
      <c r="R116" s="180"/>
      <c r="S116" s="180"/>
      <c r="T116" s="180"/>
      <c r="U116" s="180"/>
      <c r="V116" s="180"/>
      <c r="W116" s="180"/>
      <c r="X116" s="180"/>
      <c r="Y116" s="180"/>
      <c r="Z116" s="180"/>
      <c r="AA116" s="180"/>
      <c r="AB116" s="180"/>
      <c r="AC116" s="180"/>
      <c r="AD116" s="180"/>
      <c r="AE116" s="180"/>
      <c r="AF116" s="180"/>
      <c r="AG116" s="180"/>
    </row>
    <row r="117" spans="1:33" ht="12.75" customHeight="1">
      <c r="A117" s="180"/>
      <c r="B117" s="196"/>
      <c r="C117" s="180"/>
      <c r="D117" s="180"/>
      <c r="E117" s="180"/>
      <c r="F117" s="180"/>
      <c r="G117" s="180"/>
      <c r="H117" s="336"/>
      <c r="I117" s="336"/>
      <c r="J117" s="336"/>
      <c r="K117" s="336"/>
      <c r="L117" s="336"/>
      <c r="M117" s="336"/>
      <c r="N117" s="180"/>
      <c r="O117" s="180"/>
      <c r="P117" s="180"/>
      <c r="Q117" s="180"/>
      <c r="R117" s="180"/>
      <c r="S117" s="180"/>
      <c r="T117" s="180"/>
      <c r="U117" s="180"/>
      <c r="V117" s="180"/>
      <c r="W117" s="180"/>
      <c r="X117" s="180"/>
      <c r="Y117" s="180"/>
      <c r="Z117" s="180"/>
      <c r="AA117" s="180"/>
      <c r="AB117" s="180"/>
      <c r="AC117" s="180"/>
      <c r="AD117" s="180"/>
      <c r="AE117" s="180"/>
      <c r="AF117" s="180"/>
      <c r="AG117" s="180"/>
    </row>
    <row r="118" spans="1:33" ht="12.75" customHeight="1">
      <c r="A118" s="180"/>
      <c r="B118" s="196"/>
      <c r="C118" s="180"/>
      <c r="D118" s="180"/>
      <c r="E118" s="180"/>
      <c r="F118" s="180"/>
      <c r="G118" s="180"/>
      <c r="H118" s="336"/>
      <c r="I118" s="336"/>
      <c r="J118" s="336"/>
      <c r="K118" s="336"/>
      <c r="L118" s="336"/>
      <c r="M118" s="336"/>
      <c r="N118" s="180"/>
      <c r="O118" s="180"/>
      <c r="P118" s="180"/>
      <c r="Q118" s="180"/>
      <c r="R118" s="180"/>
      <c r="S118" s="180"/>
      <c r="T118" s="180"/>
      <c r="U118" s="180"/>
      <c r="V118" s="180"/>
      <c r="W118" s="180"/>
      <c r="X118" s="180"/>
      <c r="Y118" s="180"/>
      <c r="Z118" s="180"/>
      <c r="AA118" s="180"/>
      <c r="AB118" s="180"/>
      <c r="AC118" s="180"/>
      <c r="AD118" s="180"/>
      <c r="AE118" s="180"/>
      <c r="AF118" s="180"/>
      <c r="AG118" s="180"/>
    </row>
    <row r="119" spans="1:33" ht="12.75" customHeight="1">
      <c r="A119" s="180"/>
      <c r="B119" s="196"/>
      <c r="C119" s="180"/>
      <c r="D119" s="180"/>
      <c r="E119" s="180"/>
      <c r="F119" s="180"/>
      <c r="G119" s="180"/>
      <c r="H119" s="336"/>
      <c r="I119" s="336"/>
      <c r="J119" s="336"/>
      <c r="K119" s="336"/>
      <c r="L119" s="336"/>
      <c r="M119" s="336"/>
      <c r="N119" s="180"/>
      <c r="O119" s="180"/>
      <c r="P119" s="180"/>
      <c r="Q119" s="180"/>
      <c r="R119" s="180"/>
      <c r="S119" s="180"/>
      <c r="T119" s="180"/>
      <c r="U119" s="180"/>
      <c r="V119" s="180"/>
      <c r="W119" s="180"/>
      <c r="X119" s="180"/>
      <c r="Y119" s="180"/>
      <c r="Z119" s="180"/>
      <c r="AA119" s="180"/>
      <c r="AB119" s="180"/>
      <c r="AC119" s="180"/>
      <c r="AD119" s="180"/>
      <c r="AE119" s="180"/>
      <c r="AF119" s="180"/>
      <c r="AG119" s="180"/>
    </row>
    <row r="120" spans="1:33" ht="12.75" customHeight="1">
      <c r="A120" s="180"/>
      <c r="B120" s="196"/>
      <c r="C120" s="180"/>
      <c r="D120" s="180"/>
      <c r="E120" s="180"/>
      <c r="F120" s="180"/>
      <c r="G120" s="180"/>
      <c r="H120" s="336"/>
      <c r="I120" s="336"/>
      <c r="J120" s="336"/>
      <c r="K120" s="336"/>
      <c r="L120" s="336"/>
      <c r="M120" s="336"/>
      <c r="N120" s="180"/>
      <c r="O120" s="180"/>
      <c r="P120" s="180"/>
      <c r="Q120" s="180"/>
      <c r="R120" s="180"/>
      <c r="S120" s="180"/>
      <c r="T120" s="180"/>
      <c r="U120" s="180"/>
      <c r="V120" s="180"/>
      <c r="W120" s="180"/>
      <c r="X120" s="180"/>
      <c r="Y120" s="180"/>
      <c r="Z120" s="180"/>
      <c r="AA120" s="180"/>
      <c r="AB120" s="180"/>
      <c r="AC120" s="180"/>
      <c r="AD120" s="180"/>
      <c r="AE120" s="180"/>
      <c r="AF120" s="180"/>
      <c r="AG120" s="180"/>
    </row>
    <row r="121" spans="1:33" ht="12.75" customHeight="1">
      <c r="A121" s="180"/>
      <c r="B121" s="196"/>
      <c r="C121" s="180"/>
      <c r="D121" s="180"/>
      <c r="E121" s="180"/>
      <c r="F121" s="180"/>
      <c r="G121" s="180"/>
      <c r="H121" s="336"/>
      <c r="I121" s="336"/>
      <c r="J121" s="336"/>
      <c r="K121" s="336"/>
      <c r="L121" s="336"/>
      <c r="M121" s="336"/>
      <c r="N121" s="180"/>
      <c r="O121" s="180"/>
      <c r="P121" s="180"/>
      <c r="Q121" s="180"/>
      <c r="R121" s="180"/>
      <c r="S121" s="180"/>
      <c r="T121" s="180"/>
      <c r="U121" s="180"/>
      <c r="V121" s="180"/>
      <c r="W121" s="180"/>
      <c r="X121" s="180"/>
      <c r="Y121" s="180"/>
      <c r="Z121" s="180"/>
      <c r="AA121" s="180"/>
      <c r="AB121" s="180"/>
      <c r="AC121" s="180"/>
      <c r="AD121" s="180"/>
      <c r="AE121" s="180"/>
      <c r="AF121" s="180"/>
      <c r="AG121" s="180"/>
    </row>
    <row r="122" spans="1:33" ht="12.75" customHeight="1">
      <c r="A122" s="180"/>
      <c r="B122" s="196"/>
      <c r="C122" s="180"/>
      <c r="D122" s="180"/>
      <c r="E122" s="180"/>
      <c r="F122" s="180"/>
      <c r="G122" s="180"/>
      <c r="H122" s="336"/>
      <c r="I122" s="336"/>
      <c r="J122" s="336"/>
      <c r="K122" s="336"/>
      <c r="L122" s="336"/>
      <c r="M122" s="336"/>
      <c r="N122" s="180"/>
      <c r="O122" s="180"/>
      <c r="P122" s="180"/>
      <c r="Q122" s="180"/>
      <c r="R122" s="180"/>
      <c r="S122" s="180"/>
      <c r="T122" s="180"/>
      <c r="U122" s="180"/>
      <c r="V122" s="180"/>
      <c r="W122" s="180"/>
      <c r="X122" s="180"/>
      <c r="Y122" s="180"/>
      <c r="Z122" s="180"/>
      <c r="AA122" s="180"/>
      <c r="AB122" s="180"/>
      <c r="AC122" s="180"/>
      <c r="AD122" s="180"/>
      <c r="AE122" s="180"/>
      <c r="AF122" s="180"/>
      <c r="AG122" s="180"/>
    </row>
    <row r="123" spans="1:33" ht="12.75" customHeight="1">
      <c r="A123" s="180"/>
      <c r="B123" s="196"/>
      <c r="C123" s="180"/>
      <c r="D123" s="180"/>
      <c r="E123" s="180"/>
      <c r="F123" s="180"/>
      <c r="G123" s="180"/>
      <c r="H123" s="336"/>
      <c r="I123" s="336"/>
      <c r="J123" s="336"/>
      <c r="K123" s="336"/>
      <c r="L123" s="336"/>
      <c r="M123" s="336"/>
      <c r="N123" s="180"/>
      <c r="O123" s="180"/>
      <c r="P123" s="180"/>
      <c r="Q123" s="180"/>
      <c r="R123" s="180"/>
      <c r="S123" s="180"/>
      <c r="T123" s="180"/>
      <c r="U123" s="180"/>
      <c r="V123" s="180"/>
      <c r="W123" s="180"/>
      <c r="X123" s="180"/>
      <c r="Y123" s="180"/>
      <c r="Z123" s="180"/>
      <c r="AA123" s="180"/>
      <c r="AB123" s="180"/>
      <c r="AC123" s="180"/>
      <c r="AD123" s="180"/>
      <c r="AE123" s="180"/>
      <c r="AF123" s="180"/>
      <c r="AG123" s="180"/>
    </row>
    <row r="124" spans="1:33" ht="12.75" customHeight="1">
      <c r="A124" s="180"/>
      <c r="B124" s="196"/>
      <c r="C124" s="180"/>
      <c r="D124" s="180"/>
      <c r="E124" s="180"/>
      <c r="F124" s="180"/>
      <c r="G124" s="180"/>
      <c r="H124" s="336"/>
      <c r="I124" s="336"/>
      <c r="J124" s="336"/>
      <c r="K124" s="336"/>
      <c r="L124" s="336"/>
      <c r="M124" s="336"/>
      <c r="N124" s="180"/>
      <c r="O124" s="180"/>
      <c r="P124" s="180"/>
      <c r="Q124" s="180"/>
      <c r="R124" s="180"/>
      <c r="S124" s="180"/>
      <c r="T124" s="180"/>
      <c r="U124" s="180"/>
      <c r="V124" s="180"/>
      <c r="W124" s="180"/>
      <c r="X124" s="180"/>
      <c r="Y124" s="180"/>
      <c r="Z124" s="180"/>
      <c r="AA124" s="180"/>
      <c r="AB124" s="180"/>
      <c r="AC124" s="180"/>
      <c r="AD124" s="180"/>
      <c r="AE124" s="180"/>
      <c r="AF124" s="180"/>
      <c r="AG124" s="180"/>
    </row>
    <row r="125" spans="1:33" ht="12.75" customHeight="1">
      <c r="A125" s="180"/>
      <c r="B125" s="196"/>
      <c r="C125" s="180"/>
      <c r="D125" s="180"/>
      <c r="E125" s="180"/>
      <c r="F125" s="180"/>
      <c r="G125" s="180"/>
      <c r="H125" s="336"/>
      <c r="I125" s="336"/>
      <c r="J125" s="336"/>
      <c r="K125" s="336"/>
      <c r="L125" s="336"/>
      <c r="M125" s="336"/>
      <c r="N125" s="180"/>
      <c r="O125" s="180"/>
      <c r="P125" s="180"/>
      <c r="Q125" s="180"/>
      <c r="R125" s="180"/>
      <c r="S125" s="180"/>
      <c r="T125" s="180"/>
      <c r="U125" s="180"/>
      <c r="V125" s="180"/>
      <c r="W125" s="180"/>
      <c r="X125" s="180"/>
      <c r="Y125" s="180"/>
      <c r="Z125" s="180"/>
      <c r="AA125" s="180"/>
      <c r="AB125" s="180"/>
      <c r="AC125" s="180"/>
      <c r="AD125" s="180"/>
      <c r="AE125" s="180"/>
      <c r="AF125" s="180"/>
      <c r="AG125" s="180"/>
    </row>
    <row r="126" spans="1:33" ht="12.75" customHeight="1">
      <c r="A126" s="180"/>
      <c r="B126" s="196"/>
      <c r="C126" s="180"/>
      <c r="D126" s="180"/>
      <c r="E126" s="180"/>
      <c r="F126" s="180"/>
      <c r="G126" s="180"/>
      <c r="H126" s="336"/>
      <c r="I126" s="336"/>
      <c r="J126" s="336"/>
      <c r="K126" s="336"/>
      <c r="L126" s="336"/>
      <c r="M126" s="336"/>
      <c r="N126" s="180"/>
      <c r="O126" s="180"/>
      <c r="P126" s="180"/>
      <c r="Q126" s="180"/>
      <c r="R126" s="180"/>
      <c r="S126" s="180"/>
      <c r="T126" s="180"/>
      <c r="U126" s="180"/>
      <c r="V126" s="180"/>
      <c r="W126" s="180"/>
      <c r="X126" s="180"/>
      <c r="Y126" s="180"/>
      <c r="Z126" s="180"/>
      <c r="AA126" s="180"/>
      <c r="AB126" s="180"/>
      <c r="AC126" s="180"/>
      <c r="AD126" s="180"/>
      <c r="AE126" s="180"/>
      <c r="AF126" s="180"/>
      <c r="AG126" s="180"/>
    </row>
    <row r="127" spans="1:33" ht="12.75" customHeight="1">
      <c r="A127" s="180"/>
      <c r="B127" s="196"/>
      <c r="C127" s="180"/>
      <c r="D127" s="180"/>
      <c r="E127" s="180"/>
      <c r="F127" s="180"/>
      <c r="G127" s="180"/>
      <c r="H127" s="336"/>
      <c r="I127" s="336"/>
      <c r="J127" s="336"/>
      <c r="K127" s="336"/>
      <c r="L127" s="336"/>
      <c r="M127" s="336"/>
      <c r="N127" s="180"/>
      <c r="O127" s="180"/>
      <c r="P127" s="180"/>
      <c r="Q127" s="180"/>
      <c r="R127" s="180"/>
      <c r="S127" s="180"/>
      <c r="T127" s="180"/>
      <c r="U127" s="180"/>
      <c r="V127" s="180"/>
      <c r="W127" s="180"/>
      <c r="X127" s="180"/>
      <c r="Y127" s="180"/>
      <c r="Z127" s="180"/>
      <c r="AA127" s="180"/>
      <c r="AB127" s="180"/>
      <c r="AC127" s="180"/>
      <c r="AD127" s="180"/>
      <c r="AE127" s="180"/>
      <c r="AF127" s="180"/>
      <c r="AG127" s="180"/>
    </row>
    <row r="128" spans="1:33" ht="12.75" customHeight="1">
      <c r="A128" s="180"/>
      <c r="B128" s="196"/>
      <c r="C128" s="180"/>
      <c r="D128" s="180"/>
      <c r="E128" s="180"/>
      <c r="F128" s="180"/>
      <c r="G128" s="180"/>
      <c r="H128" s="336"/>
      <c r="I128" s="336"/>
      <c r="J128" s="336"/>
      <c r="K128" s="336"/>
      <c r="L128" s="336"/>
      <c r="M128" s="336"/>
      <c r="N128" s="180"/>
      <c r="O128" s="180"/>
      <c r="P128" s="180"/>
      <c r="Q128" s="180"/>
      <c r="R128" s="180"/>
      <c r="S128" s="180"/>
      <c r="T128" s="180"/>
      <c r="U128" s="180"/>
      <c r="V128" s="180"/>
      <c r="W128" s="180"/>
      <c r="X128" s="180"/>
      <c r="Y128" s="180"/>
      <c r="Z128" s="180"/>
      <c r="AA128" s="180"/>
      <c r="AB128" s="180"/>
      <c r="AC128" s="180"/>
      <c r="AD128" s="180"/>
      <c r="AE128" s="180"/>
      <c r="AF128" s="180"/>
      <c r="AG128" s="180"/>
    </row>
    <row r="129" spans="1:33" ht="12.75" customHeight="1">
      <c r="A129" s="180"/>
      <c r="B129" s="196"/>
      <c r="C129" s="180"/>
      <c r="D129" s="180"/>
      <c r="E129" s="180"/>
      <c r="F129" s="180"/>
      <c r="G129" s="180"/>
      <c r="H129" s="336"/>
      <c r="I129" s="336"/>
      <c r="J129" s="336"/>
      <c r="K129" s="336"/>
      <c r="L129" s="336"/>
      <c r="M129" s="336"/>
      <c r="N129" s="180"/>
      <c r="O129" s="180"/>
      <c r="P129" s="180"/>
      <c r="Q129" s="180"/>
      <c r="R129" s="180"/>
      <c r="S129" s="180"/>
      <c r="T129" s="180"/>
      <c r="U129" s="180"/>
      <c r="V129" s="180"/>
      <c r="W129" s="180"/>
      <c r="X129" s="180"/>
      <c r="Y129" s="180"/>
      <c r="Z129" s="180"/>
      <c r="AA129" s="180"/>
      <c r="AB129" s="180"/>
      <c r="AC129" s="180"/>
      <c r="AD129" s="180"/>
      <c r="AE129" s="180"/>
      <c r="AF129" s="180"/>
      <c r="AG129" s="180"/>
    </row>
    <row r="130" spans="1:33" ht="12.75" customHeight="1">
      <c r="A130" s="180"/>
      <c r="B130" s="196"/>
      <c r="C130" s="180"/>
      <c r="D130" s="180"/>
      <c r="E130" s="180"/>
      <c r="F130" s="180"/>
      <c r="G130" s="180"/>
      <c r="H130" s="336"/>
      <c r="I130" s="336"/>
      <c r="J130" s="336"/>
      <c r="K130" s="336"/>
      <c r="L130" s="336"/>
      <c r="M130" s="336"/>
      <c r="N130" s="180"/>
      <c r="O130" s="180"/>
      <c r="P130" s="180"/>
      <c r="Q130" s="180"/>
      <c r="R130" s="180"/>
      <c r="S130" s="180"/>
      <c r="T130" s="180"/>
      <c r="U130" s="180"/>
      <c r="V130" s="180"/>
      <c r="W130" s="180"/>
      <c r="X130" s="180"/>
      <c r="Y130" s="180"/>
      <c r="Z130" s="180"/>
      <c r="AA130" s="180"/>
      <c r="AB130" s="180"/>
      <c r="AC130" s="180"/>
      <c r="AD130" s="180"/>
      <c r="AE130" s="180"/>
      <c r="AF130" s="180"/>
      <c r="AG130" s="180"/>
    </row>
    <row r="131" spans="1:33" ht="12.75" customHeight="1">
      <c r="A131" s="180"/>
      <c r="B131" s="196"/>
      <c r="C131" s="180"/>
      <c r="D131" s="180"/>
      <c r="E131" s="180"/>
      <c r="F131" s="180"/>
      <c r="G131" s="180"/>
      <c r="H131" s="336"/>
      <c r="I131" s="336"/>
      <c r="J131" s="336"/>
      <c r="K131" s="336"/>
      <c r="L131" s="336"/>
      <c r="M131" s="336"/>
      <c r="N131" s="180"/>
      <c r="O131" s="180"/>
      <c r="P131" s="180"/>
      <c r="Q131" s="180"/>
      <c r="R131" s="180"/>
      <c r="S131" s="180"/>
      <c r="T131" s="180"/>
      <c r="U131" s="180"/>
      <c r="V131" s="180"/>
      <c r="W131" s="180"/>
      <c r="X131" s="180"/>
      <c r="Y131" s="180"/>
      <c r="Z131" s="180"/>
      <c r="AA131" s="180"/>
      <c r="AB131" s="180"/>
      <c r="AC131" s="180"/>
      <c r="AD131" s="180"/>
      <c r="AE131" s="180"/>
      <c r="AF131" s="180"/>
      <c r="AG131" s="180"/>
    </row>
    <row r="132" spans="1:33" ht="12.75" customHeight="1">
      <c r="A132" s="180"/>
      <c r="B132" s="196"/>
      <c r="C132" s="180"/>
      <c r="D132" s="180"/>
      <c r="E132" s="180"/>
      <c r="F132" s="180"/>
      <c r="G132" s="180"/>
      <c r="H132" s="336"/>
      <c r="I132" s="336"/>
      <c r="J132" s="336"/>
      <c r="K132" s="336"/>
      <c r="L132" s="336"/>
      <c r="M132" s="336"/>
      <c r="N132" s="180"/>
      <c r="O132" s="180"/>
      <c r="P132" s="180"/>
      <c r="Q132" s="180"/>
      <c r="R132" s="180"/>
      <c r="S132" s="180"/>
      <c r="T132" s="180"/>
      <c r="U132" s="180"/>
      <c r="V132" s="180"/>
      <c r="W132" s="180"/>
      <c r="X132" s="180"/>
      <c r="Y132" s="180"/>
      <c r="Z132" s="180"/>
      <c r="AA132" s="180"/>
      <c r="AB132" s="180"/>
      <c r="AC132" s="180"/>
      <c r="AD132" s="180"/>
      <c r="AE132" s="180"/>
      <c r="AF132" s="180"/>
      <c r="AG132" s="180"/>
    </row>
    <row r="133" spans="1:33" ht="12.75" customHeight="1">
      <c r="A133" s="180"/>
      <c r="B133" s="196"/>
      <c r="C133" s="180"/>
      <c r="D133" s="180"/>
      <c r="E133" s="180"/>
      <c r="F133" s="180"/>
      <c r="G133" s="180"/>
      <c r="H133" s="336"/>
      <c r="I133" s="336"/>
      <c r="J133" s="336"/>
      <c r="K133" s="336"/>
      <c r="L133" s="336"/>
      <c r="M133" s="336"/>
      <c r="N133" s="180"/>
      <c r="O133" s="180"/>
      <c r="P133" s="180"/>
      <c r="Q133" s="180"/>
      <c r="R133" s="180"/>
      <c r="S133" s="180"/>
      <c r="T133" s="180"/>
      <c r="U133" s="180"/>
      <c r="V133" s="180"/>
      <c r="W133" s="180"/>
      <c r="X133" s="180"/>
      <c r="Y133" s="180"/>
      <c r="Z133" s="180"/>
      <c r="AA133" s="180"/>
      <c r="AB133" s="180"/>
      <c r="AC133" s="180"/>
      <c r="AD133" s="180"/>
      <c r="AE133" s="180"/>
      <c r="AF133" s="180"/>
      <c r="AG133" s="180"/>
    </row>
    <row r="134" spans="1:33" ht="12.75" customHeight="1">
      <c r="A134" s="180"/>
      <c r="B134" s="196"/>
      <c r="C134" s="180"/>
      <c r="D134" s="180"/>
      <c r="E134" s="180"/>
      <c r="F134" s="180"/>
      <c r="G134" s="180"/>
      <c r="H134" s="336"/>
      <c r="I134" s="336"/>
      <c r="J134" s="336"/>
      <c r="K134" s="336"/>
      <c r="L134" s="336"/>
      <c r="M134" s="336"/>
      <c r="N134" s="180"/>
      <c r="O134" s="180"/>
      <c r="P134" s="180"/>
      <c r="Q134" s="180"/>
      <c r="R134" s="180"/>
      <c r="S134" s="180"/>
      <c r="T134" s="180"/>
      <c r="U134" s="180"/>
      <c r="V134" s="180"/>
      <c r="W134" s="180"/>
      <c r="X134" s="180"/>
      <c r="Y134" s="180"/>
      <c r="Z134" s="180"/>
      <c r="AA134" s="180"/>
      <c r="AB134" s="180"/>
      <c r="AC134" s="180"/>
      <c r="AD134" s="180"/>
      <c r="AE134" s="180"/>
      <c r="AF134" s="180"/>
      <c r="AG134" s="180"/>
    </row>
    <row r="135" spans="1:33" ht="12.75" customHeight="1">
      <c r="A135" s="180"/>
      <c r="B135" s="196"/>
      <c r="C135" s="180"/>
      <c r="D135" s="180"/>
      <c r="E135" s="180"/>
      <c r="F135" s="180"/>
      <c r="G135" s="180"/>
      <c r="H135" s="336"/>
      <c r="I135" s="336"/>
      <c r="J135" s="336"/>
      <c r="K135" s="336"/>
      <c r="L135" s="336"/>
      <c r="M135" s="336"/>
      <c r="N135" s="180"/>
      <c r="O135" s="180"/>
      <c r="P135" s="180"/>
      <c r="Q135" s="180"/>
      <c r="R135" s="180"/>
      <c r="S135" s="180"/>
      <c r="T135" s="180"/>
      <c r="U135" s="180"/>
      <c r="V135" s="180"/>
      <c r="W135" s="180"/>
      <c r="X135" s="180"/>
      <c r="Y135" s="180"/>
      <c r="Z135" s="180"/>
      <c r="AA135" s="180"/>
      <c r="AB135" s="180"/>
      <c r="AC135" s="180"/>
      <c r="AD135" s="180"/>
      <c r="AE135" s="180"/>
      <c r="AF135" s="180"/>
      <c r="AG135" s="180"/>
    </row>
    <row r="136" spans="1:33" ht="12.75" customHeight="1">
      <c r="A136" s="180"/>
      <c r="B136" s="196"/>
      <c r="C136" s="180"/>
      <c r="D136" s="180"/>
      <c r="E136" s="180"/>
      <c r="F136" s="180"/>
      <c r="G136" s="180"/>
      <c r="H136" s="336"/>
      <c r="I136" s="336"/>
      <c r="J136" s="336"/>
      <c r="K136" s="336"/>
      <c r="L136" s="336"/>
      <c r="M136" s="336"/>
      <c r="N136" s="180"/>
      <c r="O136" s="180"/>
      <c r="P136" s="180"/>
      <c r="Q136" s="180"/>
      <c r="R136" s="180"/>
      <c r="S136" s="180"/>
      <c r="T136" s="180"/>
      <c r="U136" s="180"/>
      <c r="V136" s="180"/>
      <c r="W136" s="180"/>
      <c r="X136" s="180"/>
      <c r="Y136" s="180"/>
      <c r="Z136" s="180"/>
      <c r="AA136" s="180"/>
      <c r="AB136" s="180"/>
      <c r="AC136" s="180"/>
      <c r="AD136" s="180"/>
      <c r="AE136" s="180"/>
      <c r="AF136" s="180"/>
      <c r="AG136" s="180"/>
    </row>
    <row r="137" spans="1:33" ht="12.75" customHeight="1">
      <c r="A137" s="180"/>
      <c r="B137" s="196"/>
      <c r="C137" s="180"/>
      <c r="D137" s="180"/>
      <c r="E137" s="180"/>
      <c r="F137" s="180"/>
      <c r="G137" s="180"/>
      <c r="H137" s="336"/>
      <c r="I137" s="336"/>
      <c r="J137" s="336"/>
      <c r="K137" s="336"/>
      <c r="L137" s="336"/>
      <c r="M137" s="336"/>
      <c r="N137" s="180"/>
      <c r="O137" s="180"/>
      <c r="P137" s="180"/>
      <c r="Q137" s="180"/>
      <c r="R137" s="180"/>
      <c r="S137" s="180"/>
      <c r="T137" s="180"/>
      <c r="U137" s="180"/>
      <c r="V137" s="180"/>
      <c r="W137" s="180"/>
      <c r="X137" s="180"/>
      <c r="Y137" s="180"/>
      <c r="Z137" s="180"/>
      <c r="AA137" s="180"/>
      <c r="AB137" s="180"/>
      <c r="AC137" s="180"/>
      <c r="AD137" s="180"/>
      <c r="AE137" s="180"/>
      <c r="AF137" s="180"/>
      <c r="AG137" s="180"/>
    </row>
    <row r="138" spans="1:33" ht="12.75" customHeight="1">
      <c r="A138" s="180"/>
      <c r="B138" s="196"/>
      <c r="C138" s="180"/>
      <c r="D138" s="180"/>
      <c r="E138" s="180"/>
      <c r="F138" s="180"/>
      <c r="G138" s="180"/>
      <c r="H138" s="336"/>
      <c r="I138" s="336"/>
      <c r="J138" s="336"/>
      <c r="K138" s="336"/>
      <c r="L138" s="336"/>
      <c r="M138" s="336"/>
      <c r="N138" s="180"/>
      <c r="O138" s="180"/>
      <c r="P138" s="180"/>
      <c r="Q138" s="180"/>
      <c r="R138" s="180"/>
      <c r="S138" s="180"/>
      <c r="T138" s="180"/>
      <c r="U138" s="180"/>
      <c r="V138" s="180"/>
      <c r="W138" s="180"/>
      <c r="X138" s="180"/>
      <c r="Y138" s="180"/>
      <c r="Z138" s="180"/>
      <c r="AA138" s="180"/>
      <c r="AB138" s="180"/>
      <c r="AC138" s="180"/>
      <c r="AD138" s="180"/>
      <c r="AE138" s="180"/>
      <c r="AF138" s="180"/>
      <c r="AG138" s="180"/>
    </row>
    <row r="139" spans="1:33" ht="12.75" customHeight="1">
      <c r="A139" s="180"/>
      <c r="B139" s="196"/>
      <c r="C139" s="180"/>
      <c r="D139" s="180"/>
      <c r="E139" s="180"/>
      <c r="F139" s="180"/>
      <c r="G139" s="180"/>
      <c r="H139" s="336"/>
      <c r="I139" s="336"/>
      <c r="J139" s="336"/>
      <c r="K139" s="336"/>
      <c r="L139" s="336"/>
      <c r="M139" s="336"/>
      <c r="N139" s="180"/>
      <c r="O139" s="180"/>
      <c r="P139" s="180"/>
      <c r="Q139" s="180"/>
      <c r="R139" s="180"/>
      <c r="S139" s="180"/>
      <c r="T139" s="180"/>
      <c r="U139" s="180"/>
      <c r="V139" s="180"/>
      <c r="W139" s="180"/>
      <c r="X139" s="180"/>
      <c r="Y139" s="180"/>
      <c r="Z139" s="180"/>
      <c r="AA139" s="180"/>
      <c r="AB139" s="180"/>
      <c r="AC139" s="180"/>
      <c r="AD139" s="180"/>
      <c r="AE139" s="180"/>
      <c r="AF139" s="180"/>
      <c r="AG139" s="180"/>
    </row>
    <row r="140" spans="1:33" ht="12.75" customHeight="1">
      <c r="A140" s="180"/>
      <c r="B140" s="196"/>
      <c r="C140" s="180"/>
      <c r="D140" s="180"/>
      <c r="E140" s="180"/>
      <c r="F140" s="180"/>
      <c r="G140" s="180"/>
      <c r="H140" s="336"/>
      <c r="I140" s="336"/>
      <c r="J140" s="336"/>
      <c r="K140" s="336"/>
      <c r="L140" s="336"/>
      <c r="M140" s="336"/>
      <c r="N140" s="180"/>
      <c r="O140" s="180"/>
      <c r="P140" s="180"/>
      <c r="Q140" s="180"/>
      <c r="R140" s="180"/>
      <c r="S140" s="180"/>
      <c r="T140" s="180"/>
      <c r="U140" s="180"/>
      <c r="V140" s="180"/>
      <c r="W140" s="180"/>
      <c r="X140" s="180"/>
      <c r="Y140" s="180"/>
      <c r="Z140" s="180"/>
      <c r="AA140" s="180"/>
      <c r="AB140" s="180"/>
      <c r="AC140" s="180"/>
      <c r="AD140" s="180"/>
      <c r="AE140" s="180"/>
      <c r="AF140" s="180"/>
      <c r="AG140" s="180"/>
    </row>
    <row r="141" spans="1:33" ht="12.75" customHeight="1">
      <c r="A141" s="180"/>
      <c r="B141" s="196"/>
      <c r="C141" s="180"/>
      <c r="D141" s="180"/>
      <c r="E141" s="180"/>
      <c r="F141" s="180"/>
      <c r="G141" s="180"/>
      <c r="H141" s="336"/>
      <c r="I141" s="336"/>
      <c r="J141" s="336"/>
      <c r="K141" s="336"/>
      <c r="L141" s="336"/>
      <c r="M141" s="336"/>
      <c r="N141" s="180"/>
      <c r="O141" s="180"/>
      <c r="P141" s="180"/>
      <c r="Q141" s="180"/>
      <c r="R141" s="180"/>
      <c r="S141" s="180"/>
      <c r="T141" s="180"/>
      <c r="U141" s="180"/>
      <c r="V141" s="180"/>
      <c r="W141" s="180"/>
      <c r="X141" s="180"/>
      <c r="Y141" s="180"/>
      <c r="Z141" s="180"/>
      <c r="AA141" s="180"/>
      <c r="AB141" s="180"/>
      <c r="AC141" s="180"/>
      <c r="AD141" s="180"/>
      <c r="AE141" s="180"/>
      <c r="AF141" s="180"/>
      <c r="AG141" s="180"/>
    </row>
    <row r="142" spans="1:33" ht="12.75" customHeight="1">
      <c r="A142" s="180"/>
      <c r="B142" s="196"/>
      <c r="C142" s="180"/>
      <c r="D142" s="180"/>
      <c r="E142" s="180"/>
      <c r="F142" s="180"/>
      <c r="G142" s="180"/>
      <c r="H142" s="336"/>
      <c r="I142" s="336"/>
      <c r="J142" s="336"/>
      <c r="K142" s="336"/>
      <c r="L142" s="336"/>
      <c r="M142" s="336"/>
      <c r="N142" s="180"/>
      <c r="O142" s="180"/>
      <c r="P142" s="180"/>
      <c r="Q142" s="180"/>
      <c r="R142" s="180"/>
      <c r="S142" s="180"/>
      <c r="T142" s="180"/>
      <c r="U142" s="180"/>
      <c r="V142" s="180"/>
      <c r="W142" s="180"/>
      <c r="X142" s="180"/>
      <c r="Y142" s="180"/>
      <c r="Z142" s="180"/>
      <c r="AA142" s="180"/>
      <c r="AB142" s="180"/>
      <c r="AC142" s="180"/>
      <c r="AD142" s="180"/>
      <c r="AE142" s="180"/>
      <c r="AF142" s="180"/>
      <c r="AG142" s="180"/>
    </row>
    <row r="143" spans="1:33" ht="12.75" customHeight="1">
      <c r="A143" s="180"/>
      <c r="B143" s="196"/>
      <c r="C143" s="180"/>
      <c r="D143" s="180"/>
      <c r="E143" s="180"/>
      <c r="F143" s="180"/>
      <c r="G143" s="180"/>
      <c r="H143" s="336"/>
      <c r="I143" s="336"/>
      <c r="J143" s="336"/>
      <c r="K143" s="336"/>
      <c r="L143" s="336"/>
      <c r="M143" s="336"/>
      <c r="N143" s="180"/>
      <c r="O143" s="180"/>
      <c r="P143" s="180"/>
      <c r="Q143" s="180"/>
      <c r="R143" s="180"/>
      <c r="S143" s="180"/>
      <c r="T143" s="180"/>
      <c r="U143" s="180"/>
      <c r="V143" s="180"/>
      <c r="W143" s="180"/>
      <c r="X143" s="180"/>
      <c r="Y143" s="180"/>
      <c r="Z143" s="180"/>
      <c r="AA143" s="180"/>
      <c r="AB143" s="180"/>
      <c r="AC143" s="180"/>
      <c r="AD143" s="180"/>
      <c r="AE143" s="180"/>
      <c r="AF143" s="180"/>
      <c r="AG143" s="180"/>
    </row>
    <row r="144" spans="1:33" ht="12.75" customHeight="1">
      <c r="A144" s="180"/>
      <c r="B144" s="196"/>
      <c r="C144" s="180"/>
      <c r="D144" s="180"/>
      <c r="E144" s="180"/>
      <c r="F144" s="180"/>
      <c r="G144" s="180"/>
      <c r="H144" s="336"/>
      <c r="I144" s="336"/>
      <c r="J144" s="336"/>
      <c r="K144" s="336"/>
      <c r="L144" s="336"/>
      <c r="M144" s="336"/>
      <c r="N144" s="180"/>
      <c r="O144" s="180"/>
      <c r="P144" s="180"/>
      <c r="Q144" s="180"/>
      <c r="R144" s="180"/>
      <c r="S144" s="180"/>
      <c r="T144" s="180"/>
      <c r="U144" s="180"/>
      <c r="V144" s="180"/>
      <c r="W144" s="180"/>
      <c r="X144" s="180"/>
      <c r="Y144" s="180"/>
      <c r="Z144" s="180"/>
      <c r="AA144" s="180"/>
      <c r="AB144" s="180"/>
      <c r="AC144" s="180"/>
      <c r="AD144" s="180"/>
      <c r="AE144" s="180"/>
      <c r="AF144" s="180"/>
      <c r="AG144" s="180"/>
    </row>
    <row r="145" spans="1:33" ht="12.75" customHeight="1">
      <c r="A145" s="180"/>
      <c r="B145" s="196"/>
      <c r="C145" s="180"/>
      <c r="D145" s="180"/>
      <c r="E145" s="180"/>
      <c r="F145" s="180"/>
      <c r="G145" s="180"/>
      <c r="H145" s="336"/>
      <c r="I145" s="336"/>
      <c r="J145" s="336"/>
      <c r="K145" s="336"/>
      <c r="L145" s="336"/>
      <c r="M145" s="336"/>
      <c r="N145" s="180"/>
      <c r="O145" s="180"/>
      <c r="P145" s="180"/>
      <c r="Q145" s="180"/>
      <c r="R145" s="180"/>
      <c r="S145" s="180"/>
      <c r="T145" s="180"/>
      <c r="U145" s="180"/>
      <c r="V145" s="180"/>
      <c r="W145" s="180"/>
      <c r="X145" s="180"/>
      <c r="Y145" s="180"/>
      <c r="Z145" s="180"/>
      <c r="AA145" s="180"/>
      <c r="AB145" s="180"/>
      <c r="AC145" s="180"/>
      <c r="AD145" s="180"/>
      <c r="AE145" s="180"/>
      <c r="AF145" s="180"/>
      <c r="AG145" s="180"/>
    </row>
    <row r="146" spans="1:33" ht="12.75" customHeight="1">
      <c r="A146" s="180"/>
      <c r="B146" s="196"/>
      <c r="C146" s="180"/>
      <c r="D146" s="180"/>
      <c r="E146" s="180"/>
      <c r="F146" s="180"/>
      <c r="G146" s="180"/>
      <c r="H146" s="336"/>
      <c r="I146" s="336"/>
      <c r="J146" s="336"/>
      <c r="K146" s="336"/>
      <c r="L146" s="336"/>
      <c r="M146" s="336"/>
      <c r="N146" s="180"/>
      <c r="O146" s="180"/>
      <c r="P146" s="180"/>
      <c r="Q146" s="180"/>
      <c r="R146" s="180"/>
      <c r="S146" s="180"/>
      <c r="T146" s="180"/>
      <c r="U146" s="180"/>
      <c r="V146" s="180"/>
      <c r="W146" s="180"/>
      <c r="X146" s="180"/>
      <c r="Y146" s="180"/>
      <c r="Z146" s="180"/>
      <c r="AA146" s="180"/>
      <c r="AB146" s="180"/>
      <c r="AC146" s="180"/>
      <c r="AD146" s="180"/>
      <c r="AE146" s="180"/>
      <c r="AF146" s="180"/>
      <c r="AG146" s="180"/>
    </row>
    <row r="147" spans="1:33" ht="12.75" customHeight="1">
      <c r="A147" s="180"/>
      <c r="B147" s="196"/>
      <c r="C147" s="180"/>
      <c r="D147" s="180"/>
      <c r="E147" s="180"/>
      <c r="F147" s="180"/>
      <c r="G147" s="180"/>
      <c r="H147" s="336"/>
      <c r="I147" s="336"/>
      <c r="J147" s="336"/>
      <c r="K147" s="336"/>
      <c r="L147" s="336"/>
      <c r="M147" s="336"/>
      <c r="N147" s="180"/>
      <c r="O147" s="180"/>
      <c r="P147" s="180"/>
      <c r="Q147" s="180"/>
      <c r="R147" s="180"/>
      <c r="S147" s="180"/>
      <c r="T147" s="180"/>
      <c r="U147" s="180"/>
      <c r="V147" s="180"/>
      <c r="W147" s="180"/>
      <c r="X147" s="180"/>
      <c r="Y147" s="180"/>
      <c r="Z147" s="180"/>
      <c r="AA147" s="180"/>
      <c r="AB147" s="180"/>
      <c r="AC147" s="180"/>
      <c r="AD147" s="180"/>
      <c r="AE147" s="180"/>
      <c r="AF147" s="180"/>
      <c r="AG147" s="180"/>
    </row>
    <row r="148" spans="1:33" ht="12.75" customHeight="1">
      <c r="A148" s="180"/>
      <c r="B148" s="196"/>
      <c r="C148" s="180"/>
      <c r="D148" s="180"/>
      <c r="E148" s="180"/>
      <c r="F148" s="180"/>
      <c r="G148" s="180"/>
      <c r="H148" s="336"/>
      <c r="I148" s="336"/>
      <c r="J148" s="336"/>
      <c r="K148" s="336"/>
      <c r="L148" s="336"/>
      <c r="M148" s="336"/>
      <c r="N148" s="180"/>
      <c r="O148" s="180"/>
      <c r="P148" s="180"/>
      <c r="Q148" s="180"/>
      <c r="R148" s="180"/>
      <c r="S148" s="180"/>
      <c r="T148" s="180"/>
      <c r="U148" s="180"/>
      <c r="V148" s="180"/>
      <c r="W148" s="180"/>
      <c r="X148" s="180"/>
      <c r="Y148" s="180"/>
      <c r="Z148" s="180"/>
      <c r="AA148" s="180"/>
      <c r="AB148" s="180"/>
      <c r="AC148" s="180"/>
      <c r="AD148" s="180"/>
      <c r="AE148" s="180"/>
      <c r="AF148" s="180"/>
      <c r="AG148" s="180"/>
    </row>
    <row r="149" spans="1:33" ht="12.75" customHeight="1">
      <c r="A149" s="180"/>
      <c r="B149" s="196"/>
      <c r="C149" s="180"/>
      <c r="D149" s="180"/>
      <c r="E149" s="180"/>
      <c r="F149" s="180"/>
      <c r="G149" s="180"/>
      <c r="H149" s="336"/>
      <c r="I149" s="336"/>
      <c r="J149" s="336"/>
      <c r="K149" s="336"/>
      <c r="L149" s="336"/>
      <c r="M149" s="336"/>
      <c r="N149" s="180"/>
      <c r="O149" s="180"/>
      <c r="P149" s="180"/>
      <c r="Q149" s="180"/>
      <c r="R149" s="180"/>
      <c r="S149" s="180"/>
      <c r="T149" s="180"/>
      <c r="U149" s="180"/>
      <c r="V149" s="180"/>
      <c r="W149" s="180"/>
      <c r="X149" s="180"/>
      <c r="Y149" s="180"/>
      <c r="Z149" s="180"/>
      <c r="AA149" s="180"/>
      <c r="AB149" s="180"/>
      <c r="AC149" s="180"/>
      <c r="AD149" s="180"/>
      <c r="AE149" s="180"/>
      <c r="AF149" s="180"/>
      <c r="AG149" s="180"/>
    </row>
    <row r="150" spans="1:33" ht="12.75" customHeight="1">
      <c r="A150" s="180"/>
      <c r="B150" s="196"/>
      <c r="C150" s="180"/>
      <c r="D150" s="180"/>
      <c r="E150" s="180"/>
      <c r="F150" s="180"/>
      <c r="G150" s="180"/>
      <c r="H150" s="336"/>
      <c r="I150" s="336"/>
      <c r="J150" s="336"/>
      <c r="K150" s="336"/>
      <c r="L150" s="336"/>
      <c r="M150" s="336"/>
      <c r="N150" s="180"/>
      <c r="O150" s="180"/>
      <c r="P150" s="180"/>
      <c r="Q150" s="180"/>
      <c r="R150" s="180"/>
      <c r="S150" s="180"/>
      <c r="T150" s="180"/>
      <c r="U150" s="180"/>
      <c r="V150" s="180"/>
      <c r="W150" s="180"/>
      <c r="X150" s="180"/>
      <c r="Y150" s="180"/>
      <c r="Z150" s="180"/>
      <c r="AA150" s="180"/>
      <c r="AB150" s="180"/>
      <c r="AC150" s="180"/>
      <c r="AD150" s="180"/>
      <c r="AE150" s="180"/>
      <c r="AF150" s="180"/>
      <c r="AG150" s="180"/>
    </row>
    <row r="151" spans="1:33" ht="12.75" customHeight="1">
      <c r="A151" s="180"/>
      <c r="B151" s="196"/>
      <c r="C151" s="180"/>
      <c r="D151" s="180"/>
      <c r="E151" s="180"/>
      <c r="F151" s="180"/>
      <c r="G151" s="180"/>
      <c r="H151" s="336"/>
      <c r="I151" s="336"/>
      <c r="J151" s="336"/>
      <c r="K151" s="336"/>
      <c r="L151" s="336"/>
      <c r="M151" s="336"/>
      <c r="N151" s="180"/>
      <c r="O151" s="180"/>
      <c r="P151" s="180"/>
      <c r="Q151" s="180"/>
      <c r="R151" s="180"/>
      <c r="S151" s="180"/>
      <c r="T151" s="180"/>
      <c r="U151" s="180"/>
      <c r="V151" s="180"/>
      <c r="W151" s="180"/>
      <c r="X151" s="180"/>
      <c r="Y151" s="180"/>
      <c r="Z151" s="180"/>
      <c r="AA151" s="180"/>
      <c r="AB151" s="180"/>
      <c r="AC151" s="180"/>
      <c r="AD151" s="180"/>
      <c r="AE151" s="180"/>
      <c r="AF151" s="180"/>
      <c r="AG151" s="180"/>
    </row>
    <row r="152" spans="1:33" ht="12.75" customHeight="1">
      <c r="A152" s="180"/>
      <c r="B152" s="196"/>
      <c r="C152" s="180"/>
      <c r="D152" s="180"/>
      <c r="E152" s="180"/>
      <c r="F152" s="180"/>
      <c r="G152" s="180"/>
      <c r="H152" s="336"/>
      <c r="I152" s="336"/>
      <c r="J152" s="336"/>
      <c r="K152" s="336"/>
      <c r="L152" s="336"/>
      <c r="M152" s="336"/>
      <c r="N152" s="180"/>
      <c r="O152" s="180"/>
      <c r="P152" s="180"/>
      <c r="Q152" s="180"/>
      <c r="R152" s="180"/>
      <c r="S152" s="180"/>
      <c r="T152" s="180"/>
      <c r="U152" s="180"/>
      <c r="V152" s="180"/>
      <c r="W152" s="180"/>
      <c r="X152" s="180"/>
      <c r="Y152" s="180"/>
      <c r="Z152" s="180"/>
      <c r="AA152" s="180"/>
      <c r="AB152" s="180"/>
      <c r="AC152" s="180"/>
      <c r="AD152" s="180"/>
      <c r="AE152" s="180"/>
      <c r="AF152" s="180"/>
      <c r="AG152" s="180"/>
    </row>
    <row r="153" spans="1:33" ht="12.75" customHeight="1">
      <c r="A153" s="180"/>
      <c r="B153" s="196"/>
      <c r="C153" s="180"/>
      <c r="D153" s="180"/>
      <c r="E153" s="180"/>
      <c r="F153" s="180"/>
      <c r="G153" s="180"/>
      <c r="H153" s="336"/>
      <c r="I153" s="336"/>
      <c r="J153" s="336"/>
      <c r="K153" s="336"/>
      <c r="L153" s="336"/>
      <c r="M153" s="336"/>
      <c r="N153" s="180"/>
      <c r="O153" s="180"/>
      <c r="P153" s="180"/>
      <c r="Q153" s="180"/>
      <c r="R153" s="180"/>
      <c r="S153" s="180"/>
      <c r="T153" s="180"/>
      <c r="U153" s="180"/>
      <c r="V153" s="180"/>
      <c r="W153" s="180"/>
      <c r="X153" s="180"/>
      <c r="Y153" s="180"/>
      <c r="Z153" s="180"/>
      <c r="AA153" s="180"/>
      <c r="AB153" s="180"/>
      <c r="AC153" s="180"/>
      <c r="AD153" s="180"/>
      <c r="AE153" s="180"/>
      <c r="AF153" s="180"/>
      <c r="AG153" s="180"/>
    </row>
    <row r="154" spans="1:33" ht="12.75" customHeight="1">
      <c r="A154" s="180"/>
      <c r="B154" s="196"/>
      <c r="C154" s="180"/>
      <c r="D154" s="180"/>
      <c r="E154" s="180"/>
      <c r="F154" s="180"/>
      <c r="G154" s="180"/>
      <c r="H154" s="336"/>
      <c r="I154" s="336"/>
      <c r="J154" s="336"/>
      <c r="K154" s="336"/>
      <c r="L154" s="336"/>
      <c r="M154" s="336"/>
      <c r="N154" s="180"/>
      <c r="O154" s="180"/>
      <c r="P154" s="180"/>
      <c r="Q154" s="180"/>
      <c r="R154" s="180"/>
      <c r="S154" s="180"/>
      <c r="T154" s="180"/>
      <c r="U154" s="180"/>
      <c r="V154" s="180"/>
      <c r="W154" s="180"/>
      <c r="X154" s="180"/>
      <c r="Y154" s="180"/>
      <c r="Z154" s="180"/>
      <c r="AA154" s="180"/>
      <c r="AB154" s="180"/>
      <c r="AC154" s="180"/>
      <c r="AD154" s="180"/>
      <c r="AE154" s="180"/>
      <c r="AF154" s="180"/>
      <c r="AG154" s="180"/>
    </row>
    <row r="155" spans="1:33" ht="12.75" customHeight="1">
      <c r="A155" s="180"/>
      <c r="B155" s="196"/>
      <c r="C155" s="180"/>
      <c r="D155" s="180"/>
      <c r="E155" s="180"/>
      <c r="F155" s="180"/>
      <c r="G155" s="180"/>
      <c r="H155" s="336"/>
      <c r="I155" s="336"/>
      <c r="J155" s="336"/>
      <c r="K155" s="336"/>
      <c r="L155" s="336"/>
      <c r="M155" s="336"/>
      <c r="N155" s="180"/>
      <c r="O155" s="180"/>
      <c r="P155" s="180"/>
      <c r="Q155" s="180"/>
      <c r="R155" s="180"/>
      <c r="S155" s="180"/>
      <c r="T155" s="180"/>
      <c r="U155" s="180"/>
      <c r="V155" s="180"/>
      <c r="W155" s="180"/>
      <c r="X155" s="180"/>
      <c r="Y155" s="180"/>
      <c r="Z155" s="180"/>
      <c r="AA155" s="180"/>
      <c r="AB155" s="180"/>
      <c r="AC155" s="180"/>
      <c r="AD155" s="180"/>
      <c r="AE155" s="180"/>
      <c r="AF155" s="180"/>
      <c r="AG155" s="180"/>
    </row>
    <row r="156" spans="1:33" ht="12.75" customHeight="1">
      <c r="A156" s="180"/>
      <c r="B156" s="196"/>
      <c r="C156" s="180"/>
      <c r="D156" s="180"/>
      <c r="E156" s="180"/>
      <c r="F156" s="180"/>
      <c r="G156" s="180"/>
      <c r="H156" s="336"/>
      <c r="I156" s="336"/>
      <c r="J156" s="336"/>
      <c r="K156" s="336"/>
      <c r="L156" s="336"/>
      <c r="M156" s="336"/>
      <c r="N156" s="180"/>
      <c r="O156" s="180"/>
      <c r="P156" s="180"/>
      <c r="Q156" s="180"/>
      <c r="R156" s="180"/>
      <c r="S156" s="180"/>
      <c r="T156" s="180"/>
      <c r="U156" s="180"/>
      <c r="V156" s="180"/>
      <c r="W156" s="180"/>
      <c r="X156" s="180"/>
      <c r="Y156" s="180"/>
      <c r="Z156" s="180"/>
      <c r="AA156" s="180"/>
      <c r="AB156" s="180"/>
      <c r="AC156" s="180"/>
      <c r="AD156" s="180"/>
      <c r="AE156" s="180"/>
      <c r="AF156" s="180"/>
      <c r="AG156" s="180"/>
    </row>
    <row r="157" spans="1:33" ht="12.75" customHeight="1">
      <c r="A157" s="180"/>
      <c r="B157" s="196"/>
      <c r="C157" s="180"/>
      <c r="D157" s="180"/>
      <c r="E157" s="180"/>
      <c r="F157" s="180"/>
      <c r="G157" s="180"/>
      <c r="H157" s="336"/>
      <c r="I157" s="336"/>
      <c r="J157" s="336"/>
      <c r="K157" s="336"/>
      <c r="L157" s="336"/>
      <c r="M157" s="336"/>
      <c r="N157" s="180"/>
      <c r="O157" s="180"/>
      <c r="P157" s="180"/>
      <c r="Q157" s="180"/>
      <c r="R157" s="180"/>
      <c r="S157" s="180"/>
      <c r="T157" s="180"/>
      <c r="U157" s="180"/>
      <c r="V157" s="180"/>
      <c r="W157" s="180"/>
      <c r="X157" s="180"/>
      <c r="Y157" s="180"/>
      <c r="Z157" s="180"/>
      <c r="AA157" s="180"/>
      <c r="AB157" s="180"/>
      <c r="AC157" s="180"/>
      <c r="AD157" s="180"/>
      <c r="AE157" s="180"/>
      <c r="AF157" s="180"/>
      <c r="AG157" s="180"/>
    </row>
    <row r="158" spans="1:33" ht="12.75" customHeight="1">
      <c r="A158" s="180"/>
      <c r="B158" s="196"/>
      <c r="C158" s="180"/>
      <c r="D158" s="180"/>
      <c r="E158" s="180"/>
      <c r="F158" s="180"/>
      <c r="G158" s="180"/>
      <c r="H158" s="336"/>
      <c r="I158" s="336"/>
      <c r="J158" s="336"/>
      <c r="K158" s="336"/>
      <c r="L158" s="336"/>
      <c r="M158" s="336"/>
      <c r="N158" s="180"/>
      <c r="O158" s="180"/>
      <c r="P158" s="180"/>
      <c r="Q158" s="180"/>
      <c r="R158" s="180"/>
      <c r="S158" s="180"/>
      <c r="T158" s="180"/>
      <c r="U158" s="180"/>
      <c r="V158" s="180"/>
      <c r="W158" s="180"/>
      <c r="X158" s="180"/>
      <c r="Y158" s="180"/>
      <c r="Z158" s="180"/>
      <c r="AA158" s="180"/>
      <c r="AB158" s="180"/>
      <c r="AC158" s="180"/>
      <c r="AD158" s="180"/>
      <c r="AE158" s="180"/>
      <c r="AF158" s="180"/>
      <c r="AG158" s="180"/>
    </row>
    <row r="159" spans="1:33" ht="12.75" customHeight="1">
      <c r="A159" s="180"/>
      <c r="B159" s="196"/>
      <c r="C159" s="180"/>
      <c r="D159" s="180"/>
      <c r="E159" s="180"/>
      <c r="F159" s="180"/>
      <c r="G159" s="180"/>
      <c r="H159" s="336"/>
      <c r="I159" s="336"/>
      <c r="J159" s="336"/>
      <c r="K159" s="336"/>
      <c r="L159" s="336"/>
      <c r="M159" s="336"/>
      <c r="N159" s="180"/>
      <c r="O159" s="180"/>
      <c r="P159" s="180"/>
      <c r="Q159" s="180"/>
      <c r="R159" s="180"/>
      <c r="S159" s="180"/>
      <c r="T159" s="180"/>
      <c r="U159" s="180"/>
      <c r="V159" s="180"/>
      <c r="W159" s="180"/>
      <c r="X159" s="180"/>
      <c r="Y159" s="180"/>
      <c r="Z159" s="180"/>
      <c r="AA159" s="180"/>
      <c r="AB159" s="180"/>
      <c r="AC159" s="180"/>
      <c r="AD159" s="180"/>
      <c r="AE159" s="180"/>
      <c r="AF159" s="180"/>
      <c r="AG159" s="180"/>
    </row>
    <row r="160" spans="1:33" ht="12.75" customHeight="1">
      <c r="A160" s="180"/>
      <c r="B160" s="196"/>
      <c r="C160" s="180"/>
      <c r="D160" s="180"/>
      <c r="E160" s="180"/>
      <c r="F160" s="180"/>
      <c r="G160" s="180"/>
      <c r="H160" s="336"/>
      <c r="I160" s="336"/>
      <c r="J160" s="336"/>
      <c r="K160" s="336"/>
      <c r="L160" s="336"/>
      <c r="M160" s="336"/>
      <c r="N160" s="180"/>
      <c r="O160" s="180"/>
      <c r="P160" s="180"/>
      <c r="Q160" s="180"/>
      <c r="R160" s="180"/>
      <c r="S160" s="180"/>
      <c r="T160" s="180"/>
      <c r="U160" s="180"/>
      <c r="V160" s="180"/>
      <c r="W160" s="180"/>
      <c r="X160" s="180"/>
      <c r="Y160" s="180"/>
      <c r="Z160" s="180"/>
      <c r="AA160" s="180"/>
      <c r="AB160" s="180"/>
      <c r="AC160" s="180"/>
      <c r="AD160" s="180"/>
      <c r="AE160" s="180"/>
      <c r="AF160" s="180"/>
      <c r="AG160" s="180"/>
    </row>
    <row r="161" spans="1:33" ht="12.75" customHeight="1">
      <c r="A161" s="180"/>
      <c r="B161" s="196"/>
      <c r="C161" s="180"/>
      <c r="D161" s="180"/>
      <c r="E161" s="180"/>
      <c r="F161" s="180"/>
      <c r="G161" s="180"/>
      <c r="H161" s="336"/>
      <c r="I161" s="336"/>
      <c r="J161" s="336"/>
      <c r="K161" s="336"/>
      <c r="L161" s="336"/>
      <c r="M161" s="336"/>
      <c r="N161" s="180"/>
      <c r="O161" s="180"/>
      <c r="P161" s="180"/>
      <c r="Q161" s="180"/>
      <c r="R161" s="180"/>
      <c r="S161" s="180"/>
      <c r="T161" s="180"/>
      <c r="U161" s="180"/>
      <c r="V161" s="180"/>
      <c r="W161" s="180"/>
      <c r="X161" s="180"/>
      <c r="Y161" s="180"/>
      <c r="Z161" s="180"/>
      <c r="AA161" s="180"/>
      <c r="AB161" s="180"/>
      <c r="AC161" s="180"/>
      <c r="AD161" s="180"/>
      <c r="AE161" s="180"/>
      <c r="AF161" s="180"/>
      <c r="AG161" s="180"/>
    </row>
    <row r="162" spans="1:33" ht="12.75" customHeight="1">
      <c r="A162" s="180"/>
      <c r="B162" s="196"/>
      <c r="C162" s="180"/>
      <c r="D162" s="180"/>
      <c r="E162" s="180"/>
      <c r="F162" s="180"/>
      <c r="G162" s="180"/>
      <c r="H162" s="336"/>
      <c r="I162" s="336"/>
      <c r="J162" s="336"/>
      <c r="K162" s="336"/>
      <c r="L162" s="336"/>
      <c r="M162" s="336"/>
      <c r="N162" s="180"/>
      <c r="O162" s="180"/>
      <c r="P162" s="180"/>
      <c r="Q162" s="180"/>
      <c r="R162" s="180"/>
      <c r="S162" s="180"/>
      <c r="T162" s="180"/>
      <c r="U162" s="180"/>
      <c r="V162" s="180"/>
      <c r="W162" s="180"/>
      <c r="X162" s="180"/>
      <c r="Y162" s="180"/>
      <c r="Z162" s="180"/>
      <c r="AA162" s="180"/>
      <c r="AB162" s="180"/>
      <c r="AC162" s="180"/>
      <c r="AD162" s="180"/>
      <c r="AE162" s="180"/>
      <c r="AF162" s="180"/>
      <c r="AG162" s="180"/>
    </row>
    <row r="163" spans="1:33" ht="12.75" customHeight="1">
      <c r="A163" s="180"/>
      <c r="B163" s="196"/>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row>
    <row r="164" spans="1:33" ht="12.75" customHeight="1">
      <c r="A164" s="180"/>
      <c r="B164" s="196"/>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row>
    <row r="165" spans="1:33" ht="12.75" customHeight="1">
      <c r="A165" s="180"/>
      <c r="B165" s="196"/>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row>
    <row r="166" spans="1:33" ht="12.75" customHeight="1">
      <c r="A166" s="180"/>
      <c r="B166" s="196"/>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row>
    <row r="167" spans="1:33" ht="12.75" customHeight="1">
      <c r="A167" s="180"/>
      <c r="B167" s="196"/>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row>
    <row r="168" spans="1:33" ht="12.75" customHeight="1">
      <c r="A168" s="180"/>
      <c r="B168" s="196"/>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row>
    <row r="169" spans="1:33" ht="12.75" customHeight="1">
      <c r="A169" s="180"/>
      <c r="B169" s="196"/>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row>
    <row r="170" spans="1:33" ht="12.75" customHeight="1">
      <c r="A170" s="180"/>
      <c r="B170" s="196"/>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row>
    <row r="171" spans="1:33" ht="12.75" customHeight="1">
      <c r="A171" s="180"/>
      <c r="B171" s="196"/>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row>
    <row r="172" spans="1:33" ht="12.75" customHeight="1">
      <c r="A172" s="180"/>
      <c r="B172" s="196"/>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row>
    <row r="173" spans="1:33" ht="12.75" customHeight="1">
      <c r="A173" s="180"/>
      <c r="B173" s="196"/>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row>
    <row r="174" spans="1:33" ht="12.75" customHeight="1">
      <c r="A174" s="180"/>
      <c r="B174" s="196"/>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row>
    <row r="175" spans="1:33" ht="12.75" customHeight="1">
      <c r="A175" s="180"/>
      <c r="B175" s="196"/>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row>
    <row r="176" spans="1:33" ht="12.75" customHeight="1">
      <c r="A176" s="180"/>
      <c r="B176" s="196"/>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row>
    <row r="177" spans="1:33" ht="12.75" customHeight="1">
      <c r="A177" s="180"/>
      <c r="B177" s="196"/>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row>
    <row r="178" spans="1:33" ht="12.75" customHeight="1">
      <c r="A178" s="180"/>
      <c r="B178" s="196"/>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row>
    <row r="179" spans="1:33" ht="12.75" customHeight="1">
      <c r="A179" s="180"/>
      <c r="B179" s="196"/>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row>
    <row r="180" spans="1:33" ht="12.75" customHeight="1">
      <c r="A180" s="180"/>
      <c r="B180" s="196"/>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row>
    <row r="181" spans="1:33" ht="12.75" customHeight="1">
      <c r="A181" s="180"/>
      <c r="B181" s="196"/>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row>
    <row r="182" spans="1:33" ht="12.75" customHeight="1">
      <c r="A182" s="180"/>
      <c r="B182" s="196"/>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row>
    <row r="183" spans="1:33" ht="12.75" customHeight="1">
      <c r="A183" s="180"/>
      <c r="B183" s="196"/>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row>
    <row r="184" spans="1:33" ht="12.75" customHeight="1">
      <c r="A184" s="180"/>
      <c r="B184" s="196"/>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row>
    <row r="185" spans="1:33" ht="12.75" customHeight="1">
      <c r="A185" s="180"/>
      <c r="B185" s="196"/>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row>
    <row r="186" spans="1:33" ht="12.75" customHeight="1">
      <c r="A186" s="180"/>
      <c r="B186" s="196"/>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row>
    <row r="187" spans="1:33" ht="12.75" customHeight="1">
      <c r="A187" s="180"/>
      <c r="B187" s="196"/>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row>
    <row r="188" spans="1:33" ht="12.75" customHeight="1">
      <c r="A188" s="180"/>
      <c r="B188" s="196"/>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c r="AA188" s="180"/>
      <c r="AB188" s="180"/>
      <c r="AC188" s="180"/>
      <c r="AD188" s="180"/>
      <c r="AE188" s="180"/>
      <c r="AF188" s="180"/>
      <c r="AG188" s="180"/>
    </row>
    <row r="189" spans="1:33" ht="12.75" customHeight="1">
      <c r="A189" s="180"/>
      <c r="B189" s="196"/>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c r="AA189" s="180"/>
      <c r="AB189" s="180"/>
      <c r="AC189" s="180"/>
      <c r="AD189" s="180"/>
      <c r="AE189" s="180"/>
      <c r="AF189" s="180"/>
      <c r="AG189" s="180"/>
    </row>
    <row r="190" spans="1:33" ht="12.75" customHeight="1">
      <c r="A190" s="180"/>
      <c r="B190" s="196"/>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row>
    <row r="191" spans="1:33" ht="12.75" customHeight="1">
      <c r="A191" s="180"/>
      <c r="B191" s="196"/>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row>
    <row r="192" spans="1:33" ht="12.75" customHeight="1">
      <c r="A192" s="180"/>
      <c r="B192" s="196"/>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c r="AA192" s="180"/>
      <c r="AB192" s="180"/>
      <c r="AC192" s="180"/>
      <c r="AD192" s="180"/>
      <c r="AE192" s="180"/>
      <c r="AF192" s="180"/>
      <c r="AG192" s="180"/>
    </row>
    <row r="193" spans="1:33" ht="12.75" customHeight="1">
      <c r="A193" s="180"/>
      <c r="B193" s="196"/>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c r="AA193" s="180"/>
      <c r="AB193" s="180"/>
      <c r="AC193" s="180"/>
      <c r="AD193" s="180"/>
      <c r="AE193" s="180"/>
      <c r="AF193" s="180"/>
      <c r="AG193" s="180"/>
    </row>
    <row r="194" spans="1:33" ht="12.75" customHeight="1">
      <c r="A194" s="180"/>
      <c r="B194" s="196"/>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c r="AA194" s="180"/>
      <c r="AB194" s="180"/>
      <c r="AC194" s="180"/>
      <c r="AD194" s="180"/>
      <c r="AE194" s="180"/>
      <c r="AF194" s="180"/>
      <c r="AG194" s="180"/>
    </row>
    <row r="195" spans="1:33" ht="12.75" customHeight="1">
      <c r="A195" s="180"/>
      <c r="B195" s="196"/>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c r="AA195" s="180"/>
      <c r="AB195" s="180"/>
      <c r="AC195" s="180"/>
      <c r="AD195" s="180"/>
      <c r="AE195" s="180"/>
      <c r="AF195" s="180"/>
      <c r="AG195" s="180"/>
    </row>
    <row r="196" spans="1:33" ht="12.75" customHeight="1">
      <c r="A196" s="180"/>
      <c r="B196" s="196"/>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row>
    <row r="197" spans="1:33" ht="12.75" customHeight="1">
      <c r="A197" s="180"/>
      <c r="B197" s="196"/>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c r="AA197" s="180"/>
      <c r="AB197" s="180"/>
      <c r="AC197" s="180"/>
      <c r="AD197" s="180"/>
      <c r="AE197" s="180"/>
      <c r="AF197" s="180"/>
      <c r="AG197" s="180"/>
    </row>
    <row r="198" spans="1:33" ht="12.75" customHeight="1">
      <c r="A198" s="180"/>
      <c r="B198" s="196"/>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c r="AA198" s="180"/>
      <c r="AB198" s="180"/>
      <c r="AC198" s="180"/>
      <c r="AD198" s="180"/>
      <c r="AE198" s="180"/>
      <c r="AF198" s="180"/>
      <c r="AG198" s="180"/>
    </row>
    <row r="199" spans="1:33" ht="12.75" customHeight="1">
      <c r="A199" s="180"/>
      <c r="B199" s="196"/>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row>
    <row r="200" spans="1:33" ht="12.75" customHeight="1">
      <c r="A200" s="180"/>
      <c r="B200" s="196"/>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0"/>
      <c r="AG200" s="180"/>
    </row>
    <row r="201" spans="1:33" ht="12.75" customHeight="1">
      <c r="A201" s="180"/>
      <c r="B201" s="196"/>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c r="AA201" s="180"/>
      <c r="AB201" s="180"/>
      <c r="AC201" s="180"/>
      <c r="AD201" s="180"/>
      <c r="AE201" s="180"/>
      <c r="AF201" s="180"/>
      <c r="AG201" s="180"/>
    </row>
    <row r="202" spans="1:33" ht="12.75" customHeight="1">
      <c r="A202" s="180"/>
      <c r="B202" s="196"/>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c r="AA202" s="180"/>
      <c r="AB202" s="180"/>
      <c r="AC202" s="180"/>
      <c r="AD202" s="180"/>
      <c r="AE202" s="180"/>
      <c r="AF202" s="180"/>
      <c r="AG202" s="180"/>
    </row>
    <row r="203" spans="1:33" ht="12.75" customHeight="1">
      <c r="A203" s="180"/>
      <c r="B203" s="196"/>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c r="AA203" s="180"/>
      <c r="AB203" s="180"/>
      <c r="AC203" s="180"/>
      <c r="AD203" s="180"/>
      <c r="AE203" s="180"/>
      <c r="AF203" s="180"/>
      <c r="AG203" s="180"/>
    </row>
    <row r="204" spans="1:33" ht="12.75" customHeight="1">
      <c r="A204" s="180"/>
      <c r="B204" s="196"/>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row>
    <row r="205" spans="1:33" ht="12.75" customHeight="1">
      <c r="A205" s="180"/>
      <c r="B205" s="196"/>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c r="AA205" s="180"/>
      <c r="AB205" s="180"/>
      <c r="AC205" s="180"/>
      <c r="AD205" s="180"/>
      <c r="AE205" s="180"/>
      <c r="AF205" s="180"/>
      <c r="AG205" s="180"/>
    </row>
    <row r="206" spans="1:33" ht="12.75" customHeight="1">
      <c r="A206" s="180"/>
      <c r="B206" s="196"/>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row>
    <row r="207" spans="1:33" ht="12.75" customHeight="1">
      <c r="A207" s="180"/>
      <c r="B207" s="196"/>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row>
    <row r="208" spans="1:33" ht="12.75" customHeight="1">
      <c r="A208" s="180"/>
      <c r="B208" s="196"/>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c r="AA208" s="180"/>
      <c r="AB208" s="180"/>
      <c r="AC208" s="180"/>
      <c r="AD208" s="180"/>
      <c r="AE208" s="180"/>
      <c r="AF208" s="180"/>
      <c r="AG208" s="180"/>
    </row>
    <row r="209" spans="1:33" ht="12.75" customHeight="1">
      <c r="A209" s="180"/>
      <c r="B209" s="196"/>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row>
    <row r="210" spans="1:33" ht="12.75" customHeight="1">
      <c r="A210" s="180"/>
      <c r="B210" s="196"/>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c r="AA210" s="180"/>
      <c r="AB210" s="180"/>
      <c r="AC210" s="180"/>
      <c r="AD210" s="180"/>
      <c r="AE210" s="180"/>
      <c r="AF210" s="180"/>
      <c r="AG210" s="180"/>
    </row>
    <row r="211" spans="1:33" ht="12.75" customHeight="1">
      <c r="A211" s="180"/>
      <c r="B211" s="196"/>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c r="AA211" s="180"/>
      <c r="AB211" s="180"/>
      <c r="AC211" s="180"/>
      <c r="AD211" s="180"/>
      <c r="AE211" s="180"/>
      <c r="AF211" s="180"/>
      <c r="AG211" s="180"/>
    </row>
    <row r="212" spans="1:33" ht="12.75" customHeight="1">
      <c r="A212" s="180"/>
      <c r="B212" s="196"/>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row>
    <row r="213" spans="1:33" ht="12.75" customHeight="1">
      <c r="A213" s="180"/>
      <c r="B213" s="196"/>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row>
    <row r="214" spans="1:33" ht="12.75" customHeight="1">
      <c r="A214" s="180"/>
      <c r="B214" s="196"/>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row>
    <row r="215" spans="1:33" ht="12.75" customHeight="1">
      <c r="A215" s="180"/>
      <c r="B215" s="196"/>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row>
    <row r="216" spans="1:33" ht="12.75" customHeight="1">
      <c r="A216" s="180"/>
      <c r="B216" s="196"/>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row>
    <row r="217" spans="1:33" ht="12.75" customHeight="1">
      <c r="A217" s="180"/>
      <c r="B217" s="196"/>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c r="AA217" s="180"/>
      <c r="AB217" s="180"/>
      <c r="AC217" s="180"/>
      <c r="AD217" s="180"/>
      <c r="AE217" s="180"/>
      <c r="AF217" s="180"/>
      <c r="AG217" s="180"/>
    </row>
    <row r="218" spans="1:33" ht="12.75" customHeight="1">
      <c r="A218" s="180"/>
      <c r="B218" s="196"/>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c r="AA218" s="180"/>
      <c r="AB218" s="180"/>
      <c r="AC218" s="180"/>
      <c r="AD218" s="180"/>
      <c r="AE218" s="180"/>
      <c r="AF218" s="180"/>
      <c r="AG218" s="180"/>
    </row>
    <row r="219" spans="1:33" ht="12.75" customHeight="1">
      <c r="A219" s="180"/>
      <c r="B219" s="196"/>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c r="AA219" s="180"/>
      <c r="AB219" s="180"/>
      <c r="AC219" s="180"/>
      <c r="AD219" s="180"/>
      <c r="AE219" s="180"/>
      <c r="AF219" s="180"/>
      <c r="AG219" s="180"/>
    </row>
    <row r="220" spans="1:33" ht="12.75" customHeight="1">
      <c r="A220" s="180"/>
      <c r="B220" s="196"/>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row>
    <row r="221" spans="1:33" ht="12.75" customHeight="1">
      <c r="A221" s="180"/>
      <c r="B221" s="196"/>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c r="AA221" s="180"/>
      <c r="AB221" s="180"/>
      <c r="AC221" s="180"/>
      <c r="AD221" s="180"/>
      <c r="AE221" s="180"/>
      <c r="AF221" s="180"/>
      <c r="AG221" s="180"/>
    </row>
    <row r="222" spans="1:33" ht="12.75" customHeight="1">
      <c r="A222" s="180"/>
      <c r="B222" s="196"/>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c r="AA222" s="180"/>
      <c r="AB222" s="180"/>
      <c r="AC222" s="180"/>
      <c r="AD222" s="180"/>
      <c r="AE222" s="180"/>
      <c r="AF222" s="180"/>
      <c r="AG222" s="180"/>
    </row>
    <row r="223" spans="1:33" ht="12.75" customHeight="1">
      <c r="A223" s="180"/>
      <c r="B223" s="196"/>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row>
    <row r="224" spans="1:33" ht="12.75" customHeight="1">
      <c r="A224" s="180"/>
      <c r="B224" s="196"/>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c r="AA224" s="180"/>
      <c r="AB224" s="180"/>
      <c r="AC224" s="180"/>
      <c r="AD224" s="180"/>
      <c r="AE224" s="180"/>
      <c r="AF224" s="180"/>
      <c r="AG224" s="180"/>
    </row>
    <row r="225" spans="1:33" ht="12.75" customHeight="1">
      <c r="A225" s="180"/>
      <c r="B225" s="196"/>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row>
    <row r="226" spans="1:33" ht="12.75" customHeight="1">
      <c r="A226" s="180"/>
      <c r="B226" s="196"/>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row>
    <row r="227" spans="1:33" ht="12.75" customHeight="1">
      <c r="A227" s="180"/>
      <c r="B227" s="196"/>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0"/>
      <c r="AE227" s="180"/>
      <c r="AF227" s="180"/>
      <c r="AG227" s="180"/>
    </row>
    <row r="228" spans="1:33" ht="12.75" customHeight="1">
      <c r="A228" s="180"/>
      <c r="B228" s="196"/>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c r="AA228" s="180"/>
      <c r="AB228" s="180"/>
      <c r="AC228" s="180"/>
      <c r="AD228" s="180"/>
      <c r="AE228" s="180"/>
      <c r="AF228" s="180"/>
      <c r="AG228" s="180"/>
    </row>
    <row r="229" spans="1:33" ht="12.75" customHeight="1">
      <c r="A229" s="180"/>
      <c r="B229" s="196"/>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c r="AA229" s="180"/>
      <c r="AB229" s="180"/>
      <c r="AC229" s="180"/>
      <c r="AD229" s="180"/>
      <c r="AE229" s="180"/>
      <c r="AF229" s="180"/>
      <c r="AG229" s="180"/>
    </row>
    <row r="230" spans="1:33" ht="12.75" customHeight="1">
      <c r="A230" s="180"/>
      <c r="B230" s="196"/>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c r="AA230" s="180"/>
      <c r="AB230" s="180"/>
      <c r="AC230" s="180"/>
      <c r="AD230" s="180"/>
      <c r="AE230" s="180"/>
      <c r="AF230" s="180"/>
      <c r="AG230" s="180"/>
    </row>
    <row r="231" spans="1:33" ht="12.75" customHeight="1">
      <c r="A231" s="180"/>
      <c r="B231" s="196"/>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row>
    <row r="232" spans="1:33" ht="12.75" customHeight="1">
      <c r="A232" s="180"/>
      <c r="B232" s="196"/>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row>
    <row r="233" spans="1:33" ht="12.75" customHeight="1">
      <c r="A233" s="180"/>
      <c r="B233" s="196"/>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c r="AA233" s="180"/>
      <c r="AB233" s="180"/>
      <c r="AC233" s="180"/>
      <c r="AD233" s="180"/>
      <c r="AE233" s="180"/>
      <c r="AF233" s="180"/>
      <c r="AG233" s="180"/>
    </row>
    <row r="234" spans="1:33" ht="12.75" customHeight="1">
      <c r="A234" s="180"/>
      <c r="B234" s="196"/>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c r="AA234" s="180"/>
      <c r="AB234" s="180"/>
      <c r="AC234" s="180"/>
      <c r="AD234" s="180"/>
      <c r="AE234" s="180"/>
      <c r="AF234" s="180"/>
      <c r="AG234" s="180"/>
    </row>
    <row r="235" spans="1:33" ht="12.75" customHeight="1">
      <c r="A235" s="180"/>
      <c r="B235" s="196"/>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row>
    <row r="236" spans="1:33" ht="12.75" customHeight="1">
      <c r="A236" s="180"/>
      <c r="B236" s="196"/>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c r="AA236" s="180"/>
      <c r="AB236" s="180"/>
      <c r="AC236" s="180"/>
      <c r="AD236" s="180"/>
      <c r="AE236" s="180"/>
      <c r="AF236" s="180"/>
      <c r="AG236" s="180"/>
    </row>
    <row r="237" spans="1:33" ht="12.75" customHeight="1">
      <c r="A237" s="180"/>
      <c r="B237" s="196"/>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c r="AA237" s="180"/>
      <c r="AB237" s="180"/>
      <c r="AC237" s="180"/>
      <c r="AD237" s="180"/>
      <c r="AE237" s="180"/>
      <c r="AF237" s="180"/>
      <c r="AG237" s="180"/>
    </row>
    <row r="238" spans="1:33" ht="12.75" customHeight="1">
      <c r="A238" s="180"/>
      <c r="B238" s="196"/>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c r="AA238" s="180"/>
      <c r="AB238" s="180"/>
      <c r="AC238" s="180"/>
      <c r="AD238" s="180"/>
      <c r="AE238" s="180"/>
      <c r="AF238" s="180"/>
      <c r="AG238" s="180"/>
    </row>
    <row r="239" spans="1:33" ht="12.75" customHeight="1">
      <c r="A239" s="180"/>
      <c r="B239" s="196"/>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c r="AA239" s="180"/>
      <c r="AB239" s="180"/>
      <c r="AC239" s="180"/>
      <c r="AD239" s="180"/>
      <c r="AE239" s="180"/>
      <c r="AF239" s="180"/>
      <c r="AG239" s="180"/>
    </row>
    <row r="240" spans="1:33" ht="12.75" customHeight="1">
      <c r="A240" s="180"/>
      <c r="B240" s="196"/>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c r="AA240" s="180"/>
      <c r="AB240" s="180"/>
      <c r="AC240" s="180"/>
      <c r="AD240" s="180"/>
      <c r="AE240" s="180"/>
      <c r="AF240" s="180"/>
      <c r="AG240" s="180"/>
    </row>
    <row r="241" spans="1:33" ht="12.75" customHeight="1">
      <c r="A241" s="180"/>
      <c r="B241" s="196"/>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c r="AA241" s="180"/>
      <c r="AB241" s="180"/>
      <c r="AC241" s="180"/>
      <c r="AD241" s="180"/>
      <c r="AE241" s="180"/>
      <c r="AF241" s="180"/>
      <c r="AG241" s="180"/>
    </row>
    <row r="242" spans="1:33" ht="12.75" customHeight="1">
      <c r="A242" s="180"/>
      <c r="B242" s="196"/>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c r="AA242" s="180"/>
      <c r="AB242" s="180"/>
      <c r="AC242" s="180"/>
      <c r="AD242" s="180"/>
      <c r="AE242" s="180"/>
      <c r="AF242" s="180"/>
      <c r="AG242" s="180"/>
    </row>
    <row r="243" spans="1:33" ht="12.75" customHeight="1">
      <c r="A243" s="180"/>
      <c r="B243" s="196"/>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c r="AA243" s="180"/>
      <c r="AB243" s="180"/>
      <c r="AC243" s="180"/>
      <c r="AD243" s="180"/>
      <c r="AE243" s="180"/>
      <c r="AF243" s="180"/>
      <c r="AG243" s="180"/>
    </row>
    <row r="244" spans="1:33" ht="12.75" customHeight="1">
      <c r="A244" s="180"/>
      <c r="B244" s="196"/>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c r="AA244" s="180"/>
      <c r="AB244" s="180"/>
      <c r="AC244" s="180"/>
      <c r="AD244" s="180"/>
      <c r="AE244" s="180"/>
      <c r="AF244" s="180"/>
      <c r="AG244" s="180"/>
    </row>
    <row r="245" spans="1:33" ht="12.75" customHeight="1">
      <c r="A245" s="180"/>
      <c r="B245" s="196"/>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c r="AA245" s="180"/>
      <c r="AB245" s="180"/>
      <c r="AC245" s="180"/>
      <c r="AD245" s="180"/>
      <c r="AE245" s="180"/>
      <c r="AF245" s="180"/>
      <c r="AG245" s="180"/>
    </row>
    <row r="246" spans="1:33" ht="12.75" customHeight="1">
      <c r="A246" s="180"/>
      <c r="B246" s="196"/>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c r="AA246" s="180"/>
      <c r="AB246" s="180"/>
      <c r="AC246" s="180"/>
      <c r="AD246" s="180"/>
      <c r="AE246" s="180"/>
      <c r="AF246" s="180"/>
      <c r="AG246" s="180"/>
    </row>
    <row r="247" spans="1:33" ht="12.75" customHeight="1">
      <c r="A247" s="180"/>
      <c r="B247" s="196"/>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row>
    <row r="248" spans="1:33" ht="12.75" customHeight="1">
      <c r="A248" s="180"/>
      <c r="B248" s="196"/>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c r="AA248" s="180"/>
      <c r="AB248" s="180"/>
      <c r="AC248" s="180"/>
      <c r="AD248" s="180"/>
      <c r="AE248" s="180"/>
      <c r="AF248" s="180"/>
      <c r="AG248" s="180"/>
    </row>
    <row r="249" spans="1:33" ht="12.75" customHeight="1">
      <c r="A249" s="180"/>
      <c r="B249" s="196"/>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c r="AA249" s="180"/>
      <c r="AB249" s="180"/>
      <c r="AC249" s="180"/>
      <c r="AD249" s="180"/>
      <c r="AE249" s="180"/>
      <c r="AF249" s="180"/>
      <c r="AG249" s="180"/>
    </row>
    <row r="250" spans="1:33" ht="12.75" customHeight="1">
      <c r="A250" s="180"/>
      <c r="B250" s="196"/>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row>
    <row r="251" spans="1:33" ht="12.75" customHeight="1">
      <c r="A251" s="180"/>
      <c r="B251" s="196"/>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row>
    <row r="252" spans="1:33" ht="12.75" customHeight="1">
      <c r="A252" s="180"/>
      <c r="B252" s="196"/>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c r="AA252" s="180"/>
      <c r="AB252" s="180"/>
      <c r="AC252" s="180"/>
      <c r="AD252" s="180"/>
      <c r="AE252" s="180"/>
      <c r="AF252" s="180"/>
      <c r="AG252" s="180"/>
    </row>
    <row r="253" spans="1:33" ht="12.75" customHeight="1">
      <c r="A253" s="180"/>
      <c r="B253" s="196"/>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c r="AA253" s="180"/>
      <c r="AB253" s="180"/>
      <c r="AC253" s="180"/>
      <c r="AD253" s="180"/>
      <c r="AE253" s="180"/>
      <c r="AF253" s="180"/>
      <c r="AG253" s="180"/>
    </row>
    <row r="254" spans="1:33" ht="12.75" customHeight="1">
      <c r="A254" s="180"/>
      <c r="B254" s="196"/>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c r="AA254" s="180"/>
      <c r="AB254" s="180"/>
      <c r="AC254" s="180"/>
      <c r="AD254" s="180"/>
      <c r="AE254" s="180"/>
      <c r="AF254" s="180"/>
      <c r="AG254" s="180"/>
    </row>
    <row r="255" spans="1:33" ht="12.75" customHeight="1">
      <c r="A255" s="180"/>
      <c r="B255" s="196"/>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c r="AA255" s="180"/>
      <c r="AB255" s="180"/>
      <c r="AC255" s="180"/>
      <c r="AD255" s="180"/>
      <c r="AE255" s="180"/>
      <c r="AF255" s="180"/>
      <c r="AG255" s="180"/>
    </row>
    <row r="256" spans="1:33" ht="12.75" customHeight="1">
      <c r="A256" s="180"/>
      <c r="B256" s="196"/>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c r="AA256" s="180"/>
      <c r="AB256" s="180"/>
      <c r="AC256" s="180"/>
      <c r="AD256" s="180"/>
      <c r="AE256" s="180"/>
      <c r="AF256" s="180"/>
      <c r="AG256" s="180"/>
    </row>
    <row r="257" spans="1:33" ht="12.75" customHeight="1">
      <c r="A257" s="180"/>
      <c r="B257" s="196"/>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c r="AA257" s="180"/>
      <c r="AB257" s="180"/>
      <c r="AC257" s="180"/>
      <c r="AD257" s="180"/>
      <c r="AE257" s="180"/>
      <c r="AF257" s="180"/>
      <c r="AG257" s="180"/>
    </row>
    <row r="258" spans="1:33" ht="12.75" customHeight="1">
      <c r="A258" s="180"/>
      <c r="B258" s="196"/>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c r="AA258" s="180"/>
      <c r="AB258" s="180"/>
      <c r="AC258" s="180"/>
      <c r="AD258" s="180"/>
      <c r="AE258" s="180"/>
      <c r="AF258" s="180"/>
      <c r="AG258" s="180"/>
    </row>
    <row r="259" spans="1:33" ht="12.75" customHeight="1">
      <c r="A259" s="180"/>
      <c r="B259" s="196"/>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c r="AA259" s="180"/>
      <c r="AB259" s="180"/>
      <c r="AC259" s="180"/>
      <c r="AD259" s="180"/>
      <c r="AE259" s="180"/>
      <c r="AF259" s="180"/>
      <c r="AG259" s="180"/>
    </row>
    <row r="260" spans="1:33" ht="12.75" customHeight="1">
      <c r="A260" s="180"/>
      <c r="B260" s="196"/>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c r="AA260" s="180"/>
      <c r="AB260" s="180"/>
      <c r="AC260" s="180"/>
      <c r="AD260" s="180"/>
      <c r="AE260" s="180"/>
      <c r="AF260" s="180"/>
      <c r="AG260" s="180"/>
    </row>
    <row r="261" spans="1:33" ht="12.75" customHeight="1">
      <c r="A261" s="180"/>
      <c r="B261" s="196"/>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c r="AA261" s="180"/>
      <c r="AB261" s="180"/>
      <c r="AC261" s="180"/>
      <c r="AD261" s="180"/>
      <c r="AE261" s="180"/>
      <c r="AF261" s="180"/>
      <c r="AG261" s="180"/>
    </row>
    <row r="262" spans="1:33" ht="12.75" customHeight="1">
      <c r="A262" s="180"/>
      <c r="B262" s="196"/>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c r="AA262" s="180"/>
      <c r="AB262" s="180"/>
      <c r="AC262" s="180"/>
      <c r="AD262" s="180"/>
      <c r="AE262" s="180"/>
      <c r="AF262" s="180"/>
      <c r="AG262" s="180"/>
    </row>
    <row r="263" spans="1:33" ht="12.75" customHeight="1">
      <c r="A263" s="180"/>
      <c r="B263" s="196"/>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c r="AA263" s="180"/>
      <c r="AB263" s="180"/>
      <c r="AC263" s="180"/>
      <c r="AD263" s="180"/>
      <c r="AE263" s="180"/>
      <c r="AF263" s="180"/>
      <c r="AG263" s="180"/>
    </row>
    <row r="264" spans="1:33" ht="12.75" customHeight="1">
      <c r="A264" s="180"/>
      <c r="B264" s="196"/>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c r="AA264" s="180"/>
      <c r="AB264" s="180"/>
      <c r="AC264" s="180"/>
      <c r="AD264" s="180"/>
      <c r="AE264" s="180"/>
      <c r="AF264" s="180"/>
      <c r="AG264" s="180"/>
    </row>
    <row r="265" spans="1:33" ht="12.75" customHeight="1">
      <c r="A265" s="180"/>
      <c r="B265" s="196"/>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c r="AA265" s="180"/>
      <c r="AB265" s="180"/>
      <c r="AC265" s="180"/>
      <c r="AD265" s="180"/>
      <c r="AE265" s="180"/>
      <c r="AF265" s="180"/>
      <c r="AG265" s="180"/>
    </row>
    <row r="266" spans="1:33" ht="12.75" customHeight="1">
      <c r="A266" s="180"/>
      <c r="B266" s="196"/>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c r="AA266" s="180"/>
      <c r="AB266" s="180"/>
      <c r="AC266" s="180"/>
      <c r="AD266" s="180"/>
      <c r="AE266" s="180"/>
      <c r="AF266" s="180"/>
      <c r="AG266" s="180"/>
    </row>
    <row r="267" spans="1:33" ht="12.75" customHeight="1">
      <c r="A267" s="180"/>
      <c r="B267" s="196"/>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c r="AA267" s="180"/>
      <c r="AB267" s="180"/>
      <c r="AC267" s="180"/>
      <c r="AD267" s="180"/>
      <c r="AE267" s="180"/>
      <c r="AF267" s="180"/>
      <c r="AG267" s="180"/>
    </row>
    <row r="268" spans="1:33" ht="12.75" customHeight="1">
      <c r="A268" s="180"/>
      <c r="B268" s="196"/>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c r="AA268" s="180"/>
      <c r="AB268" s="180"/>
      <c r="AC268" s="180"/>
      <c r="AD268" s="180"/>
      <c r="AE268" s="180"/>
      <c r="AF268" s="180"/>
      <c r="AG268" s="180"/>
    </row>
    <row r="269" spans="1:33" ht="12.75" customHeight="1">
      <c r="A269" s="180"/>
      <c r="B269" s="196"/>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c r="AA269" s="180"/>
      <c r="AB269" s="180"/>
      <c r="AC269" s="180"/>
      <c r="AD269" s="180"/>
      <c r="AE269" s="180"/>
      <c r="AF269" s="180"/>
      <c r="AG269" s="180"/>
    </row>
    <row r="270" spans="1:33" ht="12.75" customHeight="1">
      <c r="A270" s="180"/>
      <c r="B270" s="196"/>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row>
    <row r="271" spans="1:33" ht="12.75" customHeight="1">
      <c r="A271" s="180"/>
      <c r="B271" s="196"/>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c r="AA271" s="180"/>
      <c r="AB271" s="180"/>
      <c r="AC271" s="180"/>
      <c r="AD271" s="180"/>
      <c r="AE271" s="180"/>
      <c r="AF271" s="180"/>
      <c r="AG271" s="180"/>
    </row>
    <row r="272" spans="1:33" ht="12.75" customHeight="1">
      <c r="A272" s="180"/>
      <c r="B272" s="196"/>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c r="AA272" s="180"/>
      <c r="AB272" s="180"/>
      <c r="AC272" s="180"/>
      <c r="AD272" s="180"/>
      <c r="AE272" s="180"/>
      <c r="AF272" s="180"/>
      <c r="AG272" s="180"/>
    </row>
    <row r="273" spans="1:33" ht="12.75" customHeight="1">
      <c r="A273" s="180"/>
      <c r="B273" s="196"/>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c r="AA273" s="180"/>
      <c r="AB273" s="180"/>
      <c r="AC273" s="180"/>
      <c r="AD273" s="180"/>
      <c r="AE273" s="180"/>
      <c r="AF273" s="180"/>
      <c r="AG273" s="180"/>
    </row>
    <row r="274" spans="1:33" ht="12.75" customHeight="1">
      <c r="A274" s="180"/>
      <c r="B274" s="196"/>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c r="AA274" s="180"/>
      <c r="AB274" s="180"/>
      <c r="AC274" s="180"/>
      <c r="AD274" s="180"/>
      <c r="AE274" s="180"/>
      <c r="AF274" s="180"/>
      <c r="AG274" s="180"/>
    </row>
    <row r="275" spans="1:33" ht="12.75" customHeight="1">
      <c r="A275" s="180"/>
      <c r="B275" s="196"/>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c r="AA275" s="180"/>
      <c r="AB275" s="180"/>
      <c r="AC275" s="180"/>
      <c r="AD275" s="180"/>
      <c r="AE275" s="180"/>
      <c r="AF275" s="180"/>
      <c r="AG275" s="180"/>
    </row>
    <row r="276" spans="1:33" ht="12.75" customHeight="1">
      <c r="A276" s="180"/>
      <c r="B276" s="196"/>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c r="AA276" s="180"/>
      <c r="AB276" s="180"/>
      <c r="AC276" s="180"/>
      <c r="AD276" s="180"/>
      <c r="AE276" s="180"/>
      <c r="AF276" s="180"/>
      <c r="AG276" s="180"/>
    </row>
    <row r="277" spans="1:33" ht="12.75" customHeight="1">
      <c r="A277" s="180"/>
      <c r="B277" s="196"/>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c r="AA277" s="180"/>
      <c r="AB277" s="180"/>
      <c r="AC277" s="180"/>
      <c r="AD277" s="180"/>
      <c r="AE277" s="180"/>
      <c r="AF277" s="180"/>
      <c r="AG277" s="180"/>
    </row>
    <row r="278" spans="1:33" ht="12.75" customHeight="1">
      <c r="A278" s="180"/>
      <c r="B278" s="196"/>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c r="AA278" s="180"/>
      <c r="AB278" s="180"/>
      <c r="AC278" s="180"/>
      <c r="AD278" s="180"/>
      <c r="AE278" s="180"/>
      <c r="AF278" s="180"/>
      <c r="AG278" s="180"/>
    </row>
    <row r="279" spans="1:33" ht="12.75" customHeight="1">
      <c r="A279" s="180"/>
      <c r="B279" s="196"/>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c r="AA279" s="180"/>
      <c r="AB279" s="180"/>
      <c r="AC279" s="180"/>
      <c r="AD279" s="180"/>
      <c r="AE279" s="180"/>
      <c r="AF279" s="180"/>
      <c r="AG279" s="180"/>
    </row>
    <row r="280" spans="1:33" ht="12.75" customHeight="1">
      <c r="A280" s="180"/>
      <c r="B280" s="196"/>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c r="AA280" s="180"/>
      <c r="AB280" s="180"/>
      <c r="AC280" s="180"/>
      <c r="AD280" s="180"/>
      <c r="AE280" s="180"/>
      <c r="AF280" s="180"/>
      <c r="AG280" s="180"/>
    </row>
    <row r="281" spans="1:33" ht="12.75" customHeight="1">
      <c r="A281" s="180"/>
      <c r="B281" s="196"/>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c r="AA281" s="180"/>
      <c r="AB281" s="180"/>
      <c r="AC281" s="180"/>
      <c r="AD281" s="180"/>
      <c r="AE281" s="180"/>
      <c r="AF281" s="180"/>
      <c r="AG281" s="180"/>
    </row>
    <row r="282" spans="1:33" ht="12.75" customHeight="1">
      <c r="A282" s="180"/>
      <c r="B282" s="196"/>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c r="AA282" s="180"/>
      <c r="AB282" s="180"/>
      <c r="AC282" s="180"/>
      <c r="AD282" s="180"/>
      <c r="AE282" s="180"/>
      <c r="AF282" s="180"/>
      <c r="AG282" s="180"/>
    </row>
    <row r="283" spans="1:33" ht="12.75" customHeight="1">
      <c r="A283" s="180"/>
      <c r="B283" s="196"/>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c r="AA283" s="180"/>
      <c r="AB283" s="180"/>
      <c r="AC283" s="180"/>
      <c r="AD283" s="180"/>
      <c r="AE283" s="180"/>
      <c r="AF283" s="180"/>
      <c r="AG283" s="180"/>
    </row>
    <row r="284" spans="1:33" ht="12.75" customHeight="1">
      <c r="A284" s="180"/>
      <c r="B284" s="196"/>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c r="AA284" s="180"/>
      <c r="AB284" s="180"/>
      <c r="AC284" s="180"/>
      <c r="AD284" s="180"/>
      <c r="AE284" s="180"/>
      <c r="AF284" s="180"/>
      <c r="AG284" s="180"/>
    </row>
    <row r="285" spans="1:33" ht="12.75" customHeight="1">
      <c r="A285" s="180"/>
      <c r="B285" s="196"/>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c r="AA285" s="180"/>
      <c r="AB285" s="180"/>
      <c r="AC285" s="180"/>
      <c r="AD285" s="180"/>
      <c r="AE285" s="180"/>
      <c r="AF285" s="180"/>
      <c r="AG285" s="180"/>
    </row>
    <row r="286" spans="1:33" ht="12.75" customHeight="1">
      <c r="A286" s="180"/>
      <c r="B286" s="196"/>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c r="AA286" s="180"/>
      <c r="AB286" s="180"/>
      <c r="AC286" s="180"/>
      <c r="AD286" s="180"/>
      <c r="AE286" s="180"/>
      <c r="AF286" s="180"/>
      <c r="AG286" s="180"/>
    </row>
    <row r="287" spans="1:33" ht="12.75" customHeight="1">
      <c r="A287" s="180"/>
      <c r="B287" s="196"/>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c r="AA287" s="180"/>
      <c r="AB287" s="180"/>
      <c r="AC287" s="180"/>
      <c r="AD287" s="180"/>
      <c r="AE287" s="180"/>
      <c r="AF287" s="180"/>
      <c r="AG287" s="180"/>
    </row>
    <row r="288" spans="1:33" ht="12.75" customHeight="1">
      <c r="A288" s="180"/>
      <c r="B288" s="196"/>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c r="AA288" s="180"/>
      <c r="AB288" s="180"/>
      <c r="AC288" s="180"/>
      <c r="AD288" s="180"/>
      <c r="AE288" s="180"/>
      <c r="AF288" s="180"/>
      <c r="AG288" s="180"/>
    </row>
    <row r="289" spans="1:33" ht="12.75" customHeight="1">
      <c r="A289" s="180"/>
      <c r="B289" s="196"/>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c r="AA289" s="180"/>
      <c r="AB289" s="180"/>
      <c r="AC289" s="180"/>
      <c r="AD289" s="180"/>
      <c r="AE289" s="180"/>
      <c r="AF289" s="180"/>
      <c r="AG289" s="180"/>
    </row>
    <row r="290" spans="1:33" ht="12.75" customHeight="1">
      <c r="A290" s="180"/>
      <c r="B290" s="196"/>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row>
    <row r="291" spans="1:33" ht="12.75" customHeight="1">
      <c r="A291" s="180"/>
      <c r="B291" s="196"/>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row>
    <row r="292" spans="1:33" ht="12.75" customHeight="1">
      <c r="A292" s="180"/>
      <c r="B292" s="196"/>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row>
    <row r="293" spans="1:33" ht="12.75" customHeight="1">
      <c r="A293" s="180"/>
      <c r="B293" s="196"/>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c r="AA293" s="180"/>
      <c r="AB293" s="180"/>
      <c r="AC293" s="180"/>
      <c r="AD293" s="180"/>
      <c r="AE293" s="180"/>
      <c r="AF293" s="180"/>
      <c r="AG293" s="180"/>
    </row>
    <row r="294" spans="1:33" ht="12.75" customHeight="1">
      <c r="A294" s="180"/>
      <c r="B294" s="196"/>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c r="AA294" s="180"/>
      <c r="AB294" s="180"/>
      <c r="AC294" s="180"/>
      <c r="AD294" s="180"/>
      <c r="AE294" s="180"/>
      <c r="AF294" s="180"/>
      <c r="AG294" s="180"/>
    </row>
    <row r="295" spans="1:33" ht="12.75" customHeight="1">
      <c r="A295" s="180"/>
      <c r="B295" s="196"/>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c r="AA295" s="180"/>
      <c r="AB295" s="180"/>
      <c r="AC295" s="180"/>
      <c r="AD295" s="180"/>
      <c r="AE295" s="180"/>
      <c r="AF295" s="180"/>
      <c r="AG295" s="180"/>
    </row>
    <row r="296" spans="1:33" ht="12.75" customHeight="1">
      <c r="A296" s="180"/>
      <c r="B296" s="196"/>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c r="AA296" s="180"/>
      <c r="AB296" s="180"/>
      <c r="AC296" s="180"/>
      <c r="AD296" s="180"/>
      <c r="AE296" s="180"/>
      <c r="AF296" s="180"/>
      <c r="AG296" s="180"/>
    </row>
    <row r="297" spans="1:33" ht="12.75" customHeight="1">
      <c r="A297" s="180"/>
      <c r="B297" s="196"/>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c r="AA297" s="180"/>
      <c r="AB297" s="180"/>
      <c r="AC297" s="180"/>
      <c r="AD297" s="180"/>
      <c r="AE297" s="180"/>
      <c r="AF297" s="180"/>
      <c r="AG297" s="180"/>
    </row>
    <row r="298" spans="1:33" ht="12.75" customHeight="1">
      <c r="A298" s="180"/>
      <c r="B298" s="196"/>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c r="AA298" s="180"/>
      <c r="AB298" s="180"/>
      <c r="AC298" s="180"/>
      <c r="AD298" s="180"/>
      <c r="AE298" s="180"/>
      <c r="AF298" s="180"/>
      <c r="AG298" s="180"/>
    </row>
    <row r="299" spans="1:33" ht="12.75" customHeight="1">
      <c r="A299" s="180"/>
      <c r="B299" s="196"/>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row>
    <row r="300" spans="1:33" ht="12.75" customHeight="1">
      <c r="A300" s="180"/>
      <c r="B300" s="196"/>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c r="AA300" s="180"/>
      <c r="AB300" s="180"/>
      <c r="AC300" s="180"/>
      <c r="AD300" s="180"/>
      <c r="AE300" s="180"/>
      <c r="AF300" s="180"/>
      <c r="AG300" s="180"/>
    </row>
    <row r="301" spans="1:33" ht="12.75" customHeight="1">
      <c r="A301" s="180"/>
      <c r="B301" s="196"/>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c r="AA301" s="180"/>
      <c r="AB301" s="180"/>
      <c r="AC301" s="180"/>
      <c r="AD301" s="180"/>
      <c r="AE301" s="180"/>
      <c r="AF301" s="180"/>
      <c r="AG301" s="180"/>
    </row>
    <row r="302" spans="1:33" ht="12.75" customHeight="1">
      <c r="A302" s="180"/>
      <c r="B302" s="196"/>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c r="AA302" s="180"/>
      <c r="AB302" s="180"/>
      <c r="AC302" s="180"/>
      <c r="AD302" s="180"/>
      <c r="AE302" s="180"/>
      <c r="AF302" s="180"/>
      <c r="AG302" s="180"/>
    </row>
    <row r="303" spans="1:33" ht="12.75" customHeight="1">
      <c r="A303" s="180"/>
      <c r="B303" s="196"/>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c r="AA303" s="180"/>
      <c r="AB303" s="180"/>
      <c r="AC303" s="180"/>
      <c r="AD303" s="180"/>
      <c r="AE303" s="180"/>
      <c r="AF303" s="180"/>
      <c r="AG303" s="180"/>
    </row>
    <row r="304" spans="1:33" ht="12.75" customHeight="1">
      <c r="A304" s="180"/>
      <c r="B304" s="196"/>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c r="AA304" s="180"/>
      <c r="AB304" s="180"/>
      <c r="AC304" s="180"/>
      <c r="AD304" s="180"/>
      <c r="AE304" s="180"/>
      <c r="AF304" s="180"/>
      <c r="AG304" s="180"/>
    </row>
    <row r="305" spans="1:33" ht="12.75" customHeight="1">
      <c r="A305" s="180"/>
      <c r="B305" s="196"/>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c r="AA305" s="180"/>
      <c r="AB305" s="180"/>
      <c r="AC305" s="180"/>
      <c r="AD305" s="180"/>
      <c r="AE305" s="180"/>
      <c r="AF305" s="180"/>
      <c r="AG305" s="180"/>
    </row>
    <row r="306" spans="1:33" ht="12.75" customHeight="1">
      <c r="A306" s="180"/>
      <c r="B306" s="196"/>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c r="AA306" s="180"/>
      <c r="AB306" s="180"/>
      <c r="AC306" s="180"/>
      <c r="AD306" s="180"/>
      <c r="AE306" s="180"/>
      <c r="AF306" s="180"/>
      <c r="AG306" s="180"/>
    </row>
    <row r="307" spans="1:33" ht="12.75" customHeight="1">
      <c r="A307" s="180"/>
      <c r="B307" s="196"/>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row>
    <row r="308" spans="1:33" ht="12.75" customHeight="1">
      <c r="A308" s="180"/>
      <c r="B308" s="196"/>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c r="AA308" s="180"/>
      <c r="AB308" s="180"/>
      <c r="AC308" s="180"/>
      <c r="AD308" s="180"/>
      <c r="AE308" s="180"/>
      <c r="AF308" s="180"/>
      <c r="AG308" s="180"/>
    </row>
    <row r="309" spans="1:33" ht="12.75" customHeight="1">
      <c r="A309" s="180"/>
      <c r="B309" s="196"/>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c r="AA309" s="180"/>
      <c r="AB309" s="180"/>
      <c r="AC309" s="180"/>
      <c r="AD309" s="180"/>
      <c r="AE309" s="180"/>
      <c r="AF309" s="180"/>
      <c r="AG309" s="180"/>
    </row>
    <row r="310" spans="1:33" ht="12.75" customHeight="1">
      <c r="A310" s="180"/>
      <c r="B310" s="196"/>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row>
    <row r="311" spans="1:33" ht="12.75" customHeight="1">
      <c r="A311" s="180"/>
      <c r="B311" s="196"/>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row>
    <row r="312" spans="1:33" ht="12.75" customHeight="1">
      <c r="A312" s="180"/>
      <c r="B312" s="196"/>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c r="AA312" s="180"/>
      <c r="AB312" s="180"/>
      <c r="AC312" s="180"/>
      <c r="AD312" s="180"/>
      <c r="AE312" s="180"/>
      <c r="AF312" s="180"/>
      <c r="AG312" s="180"/>
    </row>
    <row r="313" spans="1:33" ht="12.75" customHeight="1">
      <c r="A313" s="180"/>
      <c r="B313" s="196"/>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c r="AA313" s="180"/>
      <c r="AB313" s="180"/>
      <c r="AC313" s="180"/>
      <c r="AD313" s="180"/>
      <c r="AE313" s="180"/>
      <c r="AF313" s="180"/>
      <c r="AG313" s="180"/>
    </row>
    <row r="314" spans="1:33" ht="12.75" customHeight="1">
      <c r="A314" s="180"/>
      <c r="B314" s="196"/>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c r="AA314" s="180"/>
      <c r="AB314" s="180"/>
      <c r="AC314" s="180"/>
      <c r="AD314" s="180"/>
      <c r="AE314" s="180"/>
      <c r="AF314" s="180"/>
      <c r="AG314" s="180"/>
    </row>
    <row r="315" spans="1:33" ht="12.75" customHeight="1">
      <c r="A315" s="180"/>
      <c r="B315" s="196"/>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c r="AA315" s="180"/>
      <c r="AB315" s="180"/>
      <c r="AC315" s="180"/>
      <c r="AD315" s="180"/>
      <c r="AE315" s="180"/>
      <c r="AF315" s="180"/>
      <c r="AG315" s="180"/>
    </row>
    <row r="316" spans="1:33" ht="12.75" customHeight="1">
      <c r="A316" s="180"/>
      <c r="B316" s="196"/>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c r="AA316" s="180"/>
      <c r="AB316" s="180"/>
      <c r="AC316" s="180"/>
      <c r="AD316" s="180"/>
      <c r="AE316" s="180"/>
      <c r="AF316" s="180"/>
      <c r="AG316" s="180"/>
    </row>
    <row r="317" spans="1:33" ht="12.75" customHeight="1">
      <c r="A317" s="180"/>
      <c r="B317" s="196"/>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c r="AA317" s="180"/>
      <c r="AB317" s="180"/>
      <c r="AC317" s="180"/>
      <c r="AD317" s="180"/>
      <c r="AE317" s="180"/>
      <c r="AF317" s="180"/>
      <c r="AG317" s="180"/>
    </row>
    <row r="318" spans="1:33" ht="12.75" customHeight="1">
      <c r="A318" s="180"/>
      <c r="B318" s="196"/>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c r="AA318" s="180"/>
      <c r="AB318" s="180"/>
      <c r="AC318" s="180"/>
      <c r="AD318" s="180"/>
      <c r="AE318" s="180"/>
      <c r="AF318" s="180"/>
      <c r="AG318" s="180"/>
    </row>
    <row r="319" spans="1:33" ht="12.75" customHeight="1">
      <c r="A319" s="180"/>
      <c r="B319" s="196"/>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c r="AA319" s="180"/>
      <c r="AB319" s="180"/>
      <c r="AC319" s="180"/>
      <c r="AD319" s="180"/>
      <c r="AE319" s="180"/>
      <c r="AF319" s="180"/>
      <c r="AG319" s="180"/>
    </row>
    <row r="320" spans="1:33" ht="12.75" customHeight="1">
      <c r="A320" s="180"/>
      <c r="B320" s="196"/>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c r="AA320" s="180"/>
      <c r="AB320" s="180"/>
      <c r="AC320" s="180"/>
      <c r="AD320" s="180"/>
      <c r="AE320" s="180"/>
      <c r="AF320" s="180"/>
      <c r="AG320" s="180"/>
    </row>
    <row r="321" spans="1:33" ht="12.75" customHeight="1">
      <c r="A321" s="180"/>
      <c r="B321" s="196"/>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c r="AA321" s="180"/>
      <c r="AB321" s="180"/>
      <c r="AC321" s="180"/>
      <c r="AD321" s="180"/>
      <c r="AE321" s="180"/>
      <c r="AF321" s="180"/>
      <c r="AG321" s="180"/>
    </row>
    <row r="322" spans="1:33" ht="12.75" customHeight="1">
      <c r="A322" s="180"/>
      <c r="B322" s="196"/>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c r="AA322" s="180"/>
      <c r="AB322" s="180"/>
      <c r="AC322" s="180"/>
      <c r="AD322" s="180"/>
      <c r="AE322" s="180"/>
      <c r="AF322" s="180"/>
      <c r="AG322" s="180"/>
    </row>
    <row r="323" spans="1:33" ht="12.75" customHeight="1">
      <c r="A323" s="180"/>
      <c r="B323" s="196"/>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c r="AA323" s="180"/>
      <c r="AB323" s="180"/>
      <c r="AC323" s="180"/>
      <c r="AD323" s="180"/>
      <c r="AE323" s="180"/>
      <c r="AF323" s="180"/>
      <c r="AG323" s="180"/>
    </row>
    <row r="324" spans="1:33" ht="12.75" customHeight="1">
      <c r="A324" s="180"/>
      <c r="B324" s="196"/>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c r="AA324" s="180"/>
      <c r="AB324" s="180"/>
      <c r="AC324" s="180"/>
      <c r="AD324" s="180"/>
      <c r="AE324" s="180"/>
      <c r="AF324" s="180"/>
      <c r="AG324" s="180"/>
    </row>
    <row r="325" spans="1:33" ht="12.75" customHeight="1">
      <c r="A325" s="180"/>
      <c r="B325" s="196"/>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c r="AA325" s="180"/>
      <c r="AB325" s="180"/>
      <c r="AC325" s="180"/>
      <c r="AD325" s="180"/>
      <c r="AE325" s="180"/>
      <c r="AF325" s="180"/>
      <c r="AG325" s="180"/>
    </row>
    <row r="326" spans="1:33" ht="12.75" customHeight="1">
      <c r="A326" s="180"/>
      <c r="B326" s="196"/>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c r="AA326" s="180"/>
      <c r="AB326" s="180"/>
      <c r="AC326" s="180"/>
      <c r="AD326" s="180"/>
      <c r="AE326" s="180"/>
      <c r="AF326" s="180"/>
      <c r="AG326" s="180"/>
    </row>
    <row r="327" spans="1:33" ht="12.75" customHeight="1">
      <c r="A327" s="180"/>
      <c r="B327" s="196"/>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c r="AA327" s="180"/>
      <c r="AB327" s="180"/>
      <c r="AC327" s="180"/>
      <c r="AD327" s="180"/>
      <c r="AE327" s="180"/>
      <c r="AF327" s="180"/>
      <c r="AG327" s="180"/>
    </row>
    <row r="328" spans="1:33" ht="12.75" customHeight="1">
      <c r="A328" s="180"/>
      <c r="B328" s="196"/>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c r="AA328" s="180"/>
      <c r="AB328" s="180"/>
      <c r="AC328" s="180"/>
      <c r="AD328" s="180"/>
      <c r="AE328" s="180"/>
      <c r="AF328" s="180"/>
      <c r="AG328" s="180"/>
    </row>
    <row r="329" spans="1:33" ht="12.75" customHeight="1">
      <c r="A329" s="180"/>
      <c r="B329" s="196"/>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c r="AA329" s="180"/>
      <c r="AB329" s="180"/>
      <c r="AC329" s="180"/>
      <c r="AD329" s="180"/>
      <c r="AE329" s="180"/>
      <c r="AF329" s="180"/>
      <c r="AG329" s="180"/>
    </row>
    <row r="330" spans="1:33" ht="12.75" customHeight="1">
      <c r="A330" s="180"/>
      <c r="B330" s="196"/>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c r="AA330" s="180"/>
      <c r="AB330" s="180"/>
      <c r="AC330" s="180"/>
      <c r="AD330" s="180"/>
      <c r="AE330" s="180"/>
      <c r="AF330" s="180"/>
      <c r="AG330" s="180"/>
    </row>
    <row r="331" spans="1:33" ht="12.75" customHeight="1">
      <c r="A331" s="180"/>
      <c r="B331" s="196"/>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c r="AA331" s="180"/>
      <c r="AB331" s="180"/>
      <c r="AC331" s="180"/>
      <c r="AD331" s="180"/>
      <c r="AE331" s="180"/>
      <c r="AF331" s="180"/>
      <c r="AG331" s="180"/>
    </row>
    <row r="332" spans="1:33" ht="12.75" customHeight="1">
      <c r="A332" s="180"/>
      <c r="B332" s="196"/>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c r="AA332" s="180"/>
      <c r="AB332" s="180"/>
      <c r="AC332" s="180"/>
      <c r="AD332" s="180"/>
      <c r="AE332" s="180"/>
      <c r="AF332" s="180"/>
      <c r="AG332" s="180"/>
    </row>
    <row r="333" spans="1:33" ht="12.75" customHeight="1">
      <c r="A333" s="180"/>
      <c r="B333" s="196"/>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c r="AA333" s="180"/>
      <c r="AB333" s="180"/>
      <c r="AC333" s="180"/>
      <c r="AD333" s="180"/>
      <c r="AE333" s="180"/>
      <c r="AF333" s="180"/>
      <c r="AG333" s="180"/>
    </row>
    <row r="334" spans="1:33" ht="12.75" customHeight="1">
      <c r="A334" s="180"/>
      <c r="B334" s="196"/>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c r="AA334" s="180"/>
      <c r="AB334" s="180"/>
      <c r="AC334" s="180"/>
      <c r="AD334" s="180"/>
      <c r="AE334" s="180"/>
      <c r="AF334" s="180"/>
      <c r="AG334" s="180"/>
    </row>
    <row r="335" spans="1:33" ht="12.75" customHeight="1">
      <c r="A335" s="180"/>
      <c r="B335" s="196"/>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c r="AA335" s="180"/>
      <c r="AB335" s="180"/>
      <c r="AC335" s="180"/>
      <c r="AD335" s="180"/>
      <c r="AE335" s="180"/>
      <c r="AF335" s="180"/>
      <c r="AG335" s="180"/>
    </row>
    <row r="336" spans="1:33" ht="12.75" customHeight="1">
      <c r="A336" s="180"/>
      <c r="B336" s="196"/>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c r="AA336" s="180"/>
      <c r="AB336" s="180"/>
      <c r="AC336" s="180"/>
      <c r="AD336" s="180"/>
      <c r="AE336" s="180"/>
      <c r="AF336" s="180"/>
      <c r="AG336" s="180"/>
    </row>
    <row r="337" spans="1:33" ht="12.75" customHeight="1">
      <c r="A337" s="180"/>
      <c r="B337" s="196"/>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c r="AA337" s="180"/>
      <c r="AB337" s="180"/>
      <c r="AC337" s="180"/>
      <c r="AD337" s="180"/>
      <c r="AE337" s="180"/>
      <c r="AF337" s="180"/>
      <c r="AG337" s="180"/>
    </row>
    <row r="338" spans="1:33" ht="12.75" customHeight="1">
      <c r="A338" s="180"/>
      <c r="B338" s="196"/>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c r="AA338" s="180"/>
      <c r="AB338" s="180"/>
      <c r="AC338" s="180"/>
      <c r="AD338" s="180"/>
      <c r="AE338" s="180"/>
      <c r="AF338" s="180"/>
      <c r="AG338" s="180"/>
    </row>
    <row r="339" spans="1:33" ht="12.75" customHeight="1">
      <c r="A339" s="180"/>
      <c r="B339" s="196"/>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c r="AA339" s="180"/>
      <c r="AB339" s="180"/>
      <c r="AC339" s="180"/>
      <c r="AD339" s="180"/>
      <c r="AE339" s="180"/>
      <c r="AF339" s="180"/>
      <c r="AG339" s="180"/>
    </row>
    <row r="340" spans="1:33" ht="12.75" customHeight="1">
      <c r="A340" s="180"/>
      <c r="B340" s="196"/>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c r="AA340" s="180"/>
      <c r="AB340" s="180"/>
      <c r="AC340" s="180"/>
      <c r="AD340" s="180"/>
      <c r="AE340" s="180"/>
      <c r="AF340" s="180"/>
      <c r="AG340" s="180"/>
    </row>
    <row r="341" spans="1:33" ht="12.75" customHeight="1">
      <c r="A341" s="180"/>
      <c r="B341" s="196"/>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c r="AA341" s="180"/>
      <c r="AB341" s="180"/>
      <c r="AC341" s="180"/>
      <c r="AD341" s="180"/>
      <c r="AE341" s="180"/>
      <c r="AF341" s="180"/>
      <c r="AG341" s="180"/>
    </row>
    <row r="342" spans="1:33" ht="12.75" customHeight="1">
      <c r="A342" s="180"/>
      <c r="B342" s="196"/>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c r="AA342" s="180"/>
      <c r="AB342" s="180"/>
      <c r="AC342" s="180"/>
      <c r="AD342" s="180"/>
      <c r="AE342" s="180"/>
      <c r="AF342" s="180"/>
      <c r="AG342" s="180"/>
    </row>
    <row r="343" spans="1:33" ht="12.75" customHeight="1">
      <c r="A343" s="180"/>
      <c r="B343" s="196"/>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c r="AA343" s="180"/>
      <c r="AB343" s="180"/>
      <c r="AC343" s="180"/>
      <c r="AD343" s="180"/>
      <c r="AE343" s="180"/>
      <c r="AF343" s="180"/>
      <c r="AG343" s="180"/>
    </row>
    <row r="344" spans="1:33" ht="12.75" customHeight="1">
      <c r="A344" s="180"/>
      <c r="B344" s="196"/>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c r="AA344" s="180"/>
      <c r="AB344" s="180"/>
      <c r="AC344" s="180"/>
      <c r="AD344" s="180"/>
      <c r="AE344" s="180"/>
      <c r="AF344" s="180"/>
      <c r="AG344" s="180"/>
    </row>
    <row r="345" spans="1:33" ht="12.75" customHeight="1">
      <c r="A345" s="180"/>
      <c r="B345" s="196"/>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c r="AA345" s="180"/>
      <c r="AB345" s="180"/>
      <c r="AC345" s="180"/>
      <c r="AD345" s="180"/>
      <c r="AE345" s="180"/>
      <c r="AF345" s="180"/>
      <c r="AG345" s="180"/>
    </row>
    <row r="346" spans="1:33" ht="12.75" customHeight="1">
      <c r="A346" s="180"/>
      <c r="B346" s="196"/>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c r="AA346" s="180"/>
      <c r="AB346" s="180"/>
      <c r="AC346" s="180"/>
      <c r="AD346" s="180"/>
      <c r="AE346" s="180"/>
      <c r="AF346" s="180"/>
      <c r="AG346" s="180"/>
    </row>
    <row r="347" spans="1:33" ht="12.75" customHeight="1">
      <c r="A347" s="180"/>
      <c r="B347" s="196"/>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c r="AA347" s="180"/>
      <c r="AB347" s="180"/>
      <c r="AC347" s="180"/>
      <c r="AD347" s="180"/>
      <c r="AE347" s="180"/>
      <c r="AF347" s="180"/>
      <c r="AG347" s="180"/>
    </row>
    <row r="348" spans="1:33" ht="12.75" customHeight="1">
      <c r="A348" s="180"/>
      <c r="B348" s="196"/>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c r="AA348" s="180"/>
      <c r="AB348" s="180"/>
      <c r="AC348" s="180"/>
      <c r="AD348" s="180"/>
      <c r="AE348" s="180"/>
      <c r="AF348" s="180"/>
      <c r="AG348" s="180"/>
    </row>
    <row r="349" spans="1:33" ht="12.75" customHeight="1">
      <c r="A349" s="180"/>
      <c r="B349" s="196"/>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c r="AA349" s="180"/>
      <c r="AB349" s="180"/>
      <c r="AC349" s="180"/>
      <c r="AD349" s="180"/>
      <c r="AE349" s="180"/>
      <c r="AF349" s="180"/>
      <c r="AG349" s="180"/>
    </row>
    <row r="350" spans="1:33" ht="12.75" customHeight="1">
      <c r="A350" s="180"/>
      <c r="B350" s="196"/>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c r="AA350" s="180"/>
      <c r="AB350" s="180"/>
      <c r="AC350" s="180"/>
      <c r="AD350" s="180"/>
      <c r="AE350" s="180"/>
      <c r="AF350" s="180"/>
      <c r="AG350" s="180"/>
    </row>
    <row r="351" spans="1:33" ht="12.75" customHeight="1">
      <c r="A351" s="180"/>
      <c r="B351" s="196"/>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row>
    <row r="352" spans="1:33" ht="12.75" customHeight="1">
      <c r="A352" s="180"/>
      <c r="B352" s="196"/>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row>
    <row r="353" spans="1:33" ht="12.75" customHeight="1">
      <c r="A353" s="180"/>
      <c r="B353" s="196"/>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row>
    <row r="354" spans="1:33" ht="12.75" customHeight="1">
      <c r="A354" s="180"/>
      <c r="B354" s="196"/>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c r="AA354" s="180"/>
      <c r="AB354" s="180"/>
      <c r="AC354" s="180"/>
      <c r="AD354" s="180"/>
      <c r="AE354" s="180"/>
      <c r="AF354" s="180"/>
      <c r="AG354" s="180"/>
    </row>
    <row r="355" spans="1:33" ht="12.75" customHeight="1">
      <c r="A355" s="180"/>
      <c r="B355" s="196"/>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c r="AA355" s="180"/>
      <c r="AB355" s="180"/>
      <c r="AC355" s="180"/>
      <c r="AD355" s="180"/>
      <c r="AE355" s="180"/>
      <c r="AF355" s="180"/>
      <c r="AG355" s="180"/>
    </row>
    <row r="356" spans="1:33" ht="12.75" customHeight="1">
      <c r="A356" s="180"/>
      <c r="B356" s="196"/>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c r="AA356" s="180"/>
      <c r="AB356" s="180"/>
      <c r="AC356" s="180"/>
      <c r="AD356" s="180"/>
      <c r="AE356" s="180"/>
      <c r="AF356" s="180"/>
      <c r="AG356" s="180"/>
    </row>
    <row r="357" spans="1:33" ht="12.75" customHeight="1">
      <c r="A357" s="180"/>
      <c r="B357" s="196"/>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c r="AA357" s="180"/>
      <c r="AB357" s="180"/>
      <c r="AC357" s="180"/>
      <c r="AD357" s="180"/>
      <c r="AE357" s="180"/>
      <c r="AF357" s="180"/>
      <c r="AG357" s="180"/>
    </row>
    <row r="358" spans="1:33" ht="12.75" customHeight="1">
      <c r="A358" s="180"/>
      <c r="B358" s="196"/>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c r="AA358" s="180"/>
      <c r="AB358" s="180"/>
      <c r="AC358" s="180"/>
      <c r="AD358" s="180"/>
      <c r="AE358" s="180"/>
      <c r="AF358" s="180"/>
      <c r="AG358" s="180"/>
    </row>
    <row r="359" spans="1:33" ht="12.75" customHeight="1">
      <c r="A359" s="180"/>
      <c r="B359" s="196"/>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c r="AA359" s="180"/>
      <c r="AB359" s="180"/>
      <c r="AC359" s="180"/>
      <c r="AD359" s="180"/>
      <c r="AE359" s="180"/>
      <c r="AF359" s="180"/>
      <c r="AG359" s="180"/>
    </row>
    <row r="360" spans="1:33" ht="12.75" customHeight="1">
      <c r="A360" s="180"/>
      <c r="B360" s="196"/>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c r="AA360" s="180"/>
      <c r="AB360" s="180"/>
      <c r="AC360" s="180"/>
      <c r="AD360" s="180"/>
      <c r="AE360" s="180"/>
      <c r="AF360" s="180"/>
      <c r="AG360" s="180"/>
    </row>
    <row r="361" spans="1:33" ht="12.75" customHeight="1">
      <c r="A361" s="180"/>
      <c r="B361" s="196"/>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c r="AA361" s="180"/>
      <c r="AB361" s="180"/>
      <c r="AC361" s="180"/>
      <c r="AD361" s="180"/>
      <c r="AE361" s="180"/>
      <c r="AF361" s="180"/>
      <c r="AG361" s="180"/>
    </row>
    <row r="362" spans="1:33" ht="12.75" customHeight="1">
      <c r="A362" s="180"/>
      <c r="B362" s="196"/>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c r="AA362" s="180"/>
      <c r="AB362" s="180"/>
      <c r="AC362" s="180"/>
      <c r="AD362" s="180"/>
      <c r="AE362" s="180"/>
      <c r="AF362" s="180"/>
      <c r="AG362" s="180"/>
    </row>
    <row r="363" spans="1:33" ht="12.75" customHeight="1">
      <c r="A363" s="180"/>
      <c r="B363" s="196"/>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c r="AA363" s="180"/>
      <c r="AB363" s="180"/>
      <c r="AC363" s="180"/>
      <c r="AD363" s="180"/>
      <c r="AE363" s="180"/>
      <c r="AF363" s="180"/>
      <c r="AG363" s="180"/>
    </row>
    <row r="364" spans="1:33" ht="12.75" customHeight="1">
      <c r="A364" s="180"/>
      <c r="B364" s="196"/>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c r="AA364" s="180"/>
      <c r="AB364" s="180"/>
      <c r="AC364" s="180"/>
      <c r="AD364" s="180"/>
      <c r="AE364" s="180"/>
      <c r="AF364" s="180"/>
      <c r="AG364" s="180"/>
    </row>
    <row r="365" spans="1:33" ht="12.75" customHeight="1">
      <c r="A365" s="180"/>
      <c r="B365" s="196"/>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c r="AA365" s="180"/>
      <c r="AB365" s="180"/>
      <c r="AC365" s="180"/>
      <c r="AD365" s="180"/>
      <c r="AE365" s="180"/>
      <c r="AF365" s="180"/>
      <c r="AG365" s="180"/>
    </row>
    <row r="366" spans="1:33" ht="12.75" customHeight="1">
      <c r="A366" s="180"/>
      <c r="B366" s="196"/>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c r="AB366" s="180"/>
      <c r="AC366" s="180"/>
      <c r="AD366" s="180"/>
      <c r="AE366" s="180"/>
      <c r="AF366" s="180"/>
      <c r="AG366" s="180"/>
    </row>
    <row r="367" spans="1:33" ht="12.75" customHeight="1">
      <c r="A367" s="180"/>
      <c r="B367" s="196"/>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row>
    <row r="368" spans="1:33" ht="12.75" customHeight="1">
      <c r="A368" s="180"/>
      <c r="B368" s="196"/>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c r="AB368" s="180"/>
      <c r="AC368" s="180"/>
      <c r="AD368" s="180"/>
      <c r="AE368" s="180"/>
      <c r="AF368" s="180"/>
      <c r="AG368" s="180"/>
    </row>
    <row r="369" spans="1:33" ht="12.75" customHeight="1">
      <c r="A369" s="180"/>
      <c r="B369" s="196"/>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c r="AB369" s="180"/>
      <c r="AC369" s="180"/>
      <c r="AD369" s="180"/>
      <c r="AE369" s="180"/>
      <c r="AF369" s="180"/>
      <c r="AG369" s="180"/>
    </row>
    <row r="370" spans="1:33" ht="12.75" customHeight="1">
      <c r="A370" s="180"/>
      <c r="B370" s="196"/>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row>
    <row r="371" spans="1:33" ht="12.75" customHeight="1">
      <c r="A371" s="180"/>
      <c r="B371" s="196"/>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row>
    <row r="372" spans="1:33" ht="12.75" customHeight="1">
      <c r="A372" s="180"/>
      <c r="B372" s="196"/>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c r="AB372" s="180"/>
      <c r="AC372" s="180"/>
      <c r="AD372" s="180"/>
      <c r="AE372" s="180"/>
      <c r="AF372" s="180"/>
      <c r="AG372" s="180"/>
    </row>
    <row r="373" spans="1:33" ht="12.75" customHeight="1">
      <c r="A373" s="180"/>
      <c r="B373" s="196"/>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c r="AB373" s="180"/>
      <c r="AC373" s="180"/>
      <c r="AD373" s="180"/>
      <c r="AE373" s="180"/>
      <c r="AF373" s="180"/>
      <c r="AG373" s="180"/>
    </row>
    <row r="374" spans="1:33" ht="12.75" customHeight="1">
      <c r="A374" s="180"/>
      <c r="B374" s="196"/>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c r="AB374" s="180"/>
      <c r="AC374" s="180"/>
      <c r="AD374" s="180"/>
      <c r="AE374" s="180"/>
      <c r="AF374" s="180"/>
      <c r="AG374" s="180"/>
    </row>
    <row r="375" spans="1:33" ht="12.75" customHeight="1">
      <c r="A375" s="180"/>
      <c r="B375" s="196"/>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c r="AB375" s="180"/>
      <c r="AC375" s="180"/>
      <c r="AD375" s="180"/>
      <c r="AE375" s="180"/>
      <c r="AF375" s="180"/>
      <c r="AG375" s="180"/>
    </row>
    <row r="376" spans="1:33" ht="12.75" customHeight="1">
      <c r="A376" s="180"/>
      <c r="B376" s="196"/>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c r="AA376" s="180"/>
      <c r="AB376" s="180"/>
      <c r="AC376" s="180"/>
      <c r="AD376" s="180"/>
      <c r="AE376" s="180"/>
      <c r="AF376" s="180"/>
      <c r="AG376" s="180"/>
    </row>
    <row r="377" spans="1:33" ht="12.75" customHeight="1">
      <c r="A377" s="180"/>
      <c r="B377" s="196"/>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c r="AA377" s="180"/>
      <c r="AB377" s="180"/>
      <c r="AC377" s="180"/>
      <c r="AD377" s="180"/>
      <c r="AE377" s="180"/>
      <c r="AF377" s="180"/>
      <c r="AG377" s="180"/>
    </row>
    <row r="378" spans="1:33" ht="12.75" customHeight="1">
      <c r="A378" s="180"/>
      <c r="B378" s="196"/>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c r="AA378" s="180"/>
      <c r="AB378" s="180"/>
      <c r="AC378" s="180"/>
      <c r="AD378" s="180"/>
      <c r="AE378" s="180"/>
      <c r="AF378" s="180"/>
      <c r="AG378" s="180"/>
    </row>
    <row r="379" spans="1:33" ht="12.75" customHeight="1">
      <c r="A379" s="180"/>
      <c r="B379" s="196"/>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c r="AA379" s="180"/>
      <c r="AB379" s="180"/>
      <c r="AC379" s="180"/>
      <c r="AD379" s="180"/>
      <c r="AE379" s="180"/>
      <c r="AF379" s="180"/>
      <c r="AG379" s="180"/>
    </row>
    <row r="380" spans="1:33" ht="12.75" customHeight="1">
      <c r="A380" s="180"/>
      <c r="B380" s="196"/>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c r="AA380" s="180"/>
      <c r="AB380" s="180"/>
      <c r="AC380" s="180"/>
      <c r="AD380" s="180"/>
      <c r="AE380" s="180"/>
      <c r="AF380" s="180"/>
      <c r="AG380" s="180"/>
    </row>
    <row r="381" spans="1:33" ht="12.75" customHeight="1">
      <c r="A381" s="180"/>
      <c r="B381" s="196"/>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c r="AA381" s="180"/>
      <c r="AB381" s="180"/>
      <c r="AC381" s="180"/>
      <c r="AD381" s="180"/>
      <c r="AE381" s="180"/>
      <c r="AF381" s="180"/>
      <c r="AG381" s="180"/>
    </row>
    <row r="382" spans="1:33" ht="12.75" customHeight="1">
      <c r="A382" s="180"/>
      <c r="B382" s="196"/>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c r="AA382" s="180"/>
      <c r="AB382" s="180"/>
      <c r="AC382" s="180"/>
      <c r="AD382" s="180"/>
      <c r="AE382" s="180"/>
      <c r="AF382" s="180"/>
      <c r="AG382" s="180"/>
    </row>
    <row r="383" spans="1:33" ht="12.75" customHeight="1">
      <c r="A383" s="180"/>
      <c r="B383" s="196"/>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c r="AA383" s="180"/>
      <c r="AB383" s="180"/>
      <c r="AC383" s="180"/>
      <c r="AD383" s="180"/>
      <c r="AE383" s="180"/>
      <c r="AF383" s="180"/>
      <c r="AG383" s="180"/>
    </row>
    <row r="384" spans="1:33" ht="12.75" customHeight="1">
      <c r="A384" s="180"/>
      <c r="B384" s="196"/>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c r="AA384" s="180"/>
      <c r="AB384" s="180"/>
      <c r="AC384" s="180"/>
      <c r="AD384" s="180"/>
      <c r="AE384" s="180"/>
      <c r="AF384" s="180"/>
      <c r="AG384" s="180"/>
    </row>
    <row r="385" spans="1:33" ht="12.75" customHeight="1">
      <c r="A385" s="180"/>
      <c r="B385" s="196"/>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c r="AA385" s="180"/>
      <c r="AB385" s="180"/>
      <c r="AC385" s="180"/>
      <c r="AD385" s="180"/>
      <c r="AE385" s="180"/>
      <c r="AF385" s="180"/>
      <c r="AG385" s="180"/>
    </row>
    <row r="386" spans="1:33" ht="12.75" customHeight="1">
      <c r="A386" s="180"/>
      <c r="B386" s="196"/>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c r="AA386" s="180"/>
      <c r="AB386" s="180"/>
      <c r="AC386" s="180"/>
      <c r="AD386" s="180"/>
      <c r="AE386" s="180"/>
      <c r="AF386" s="180"/>
      <c r="AG386" s="180"/>
    </row>
    <row r="387" spans="1:33" ht="12.75" customHeight="1">
      <c r="A387" s="180"/>
      <c r="B387" s="196"/>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c r="AA387" s="180"/>
      <c r="AB387" s="180"/>
      <c r="AC387" s="180"/>
      <c r="AD387" s="180"/>
      <c r="AE387" s="180"/>
      <c r="AF387" s="180"/>
      <c r="AG387" s="180"/>
    </row>
    <row r="388" spans="1:33" ht="12.75" customHeight="1">
      <c r="A388" s="180"/>
      <c r="B388" s="196"/>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c r="AA388" s="180"/>
      <c r="AB388" s="180"/>
      <c r="AC388" s="180"/>
      <c r="AD388" s="180"/>
      <c r="AE388" s="180"/>
      <c r="AF388" s="180"/>
      <c r="AG388" s="180"/>
    </row>
    <row r="389" spans="1:33" ht="12.75" customHeight="1">
      <c r="A389" s="180"/>
      <c r="B389" s="196"/>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c r="AA389" s="180"/>
      <c r="AB389" s="180"/>
      <c r="AC389" s="180"/>
      <c r="AD389" s="180"/>
      <c r="AE389" s="180"/>
      <c r="AF389" s="180"/>
      <c r="AG389" s="180"/>
    </row>
    <row r="390" spans="1:33" ht="12.75" customHeight="1">
      <c r="A390" s="180"/>
      <c r="B390" s="196"/>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c r="AB390" s="180"/>
      <c r="AC390" s="180"/>
      <c r="AD390" s="180"/>
      <c r="AE390" s="180"/>
      <c r="AF390" s="180"/>
      <c r="AG390" s="180"/>
    </row>
    <row r="391" spans="1:33" ht="12.75" customHeight="1">
      <c r="A391" s="180"/>
      <c r="B391" s="196"/>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c r="AA391" s="180"/>
      <c r="AB391" s="180"/>
      <c r="AC391" s="180"/>
      <c r="AD391" s="180"/>
      <c r="AE391" s="180"/>
      <c r="AF391" s="180"/>
      <c r="AG391" s="180"/>
    </row>
    <row r="392" spans="1:33" ht="12.75" customHeight="1">
      <c r="A392" s="180"/>
      <c r="B392" s="196"/>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c r="AB392" s="180"/>
      <c r="AC392" s="180"/>
      <c r="AD392" s="180"/>
      <c r="AE392" s="180"/>
      <c r="AF392" s="180"/>
      <c r="AG392" s="180"/>
    </row>
    <row r="393" spans="1:33" ht="12.75" customHeight="1">
      <c r="A393" s="180"/>
      <c r="B393" s="196"/>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c r="AA393" s="180"/>
      <c r="AB393" s="180"/>
      <c r="AC393" s="180"/>
      <c r="AD393" s="180"/>
      <c r="AE393" s="180"/>
      <c r="AF393" s="180"/>
      <c r="AG393" s="180"/>
    </row>
    <row r="394" spans="1:33" ht="12.75" customHeight="1">
      <c r="A394" s="180"/>
      <c r="B394" s="196"/>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c r="AA394" s="180"/>
      <c r="AB394" s="180"/>
      <c r="AC394" s="180"/>
      <c r="AD394" s="180"/>
      <c r="AE394" s="180"/>
      <c r="AF394" s="180"/>
      <c r="AG394" s="180"/>
    </row>
    <row r="395" spans="1:33" ht="12.75" customHeight="1">
      <c r="A395" s="180"/>
      <c r="B395" s="196"/>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c r="AA395" s="180"/>
      <c r="AB395" s="180"/>
      <c r="AC395" s="180"/>
      <c r="AD395" s="180"/>
      <c r="AE395" s="180"/>
      <c r="AF395" s="180"/>
      <c r="AG395" s="180"/>
    </row>
    <row r="396" spans="1:33" ht="12.75" customHeight="1">
      <c r="A396" s="180"/>
      <c r="B396" s="196"/>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c r="AA396" s="180"/>
      <c r="AB396" s="180"/>
      <c r="AC396" s="180"/>
      <c r="AD396" s="180"/>
      <c r="AE396" s="180"/>
      <c r="AF396" s="180"/>
      <c r="AG396" s="180"/>
    </row>
    <row r="397" spans="1:33" ht="12.75" customHeight="1">
      <c r="A397" s="180"/>
      <c r="B397" s="196"/>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c r="AA397" s="180"/>
      <c r="AB397" s="180"/>
      <c r="AC397" s="180"/>
      <c r="AD397" s="180"/>
      <c r="AE397" s="180"/>
      <c r="AF397" s="180"/>
      <c r="AG397" s="180"/>
    </row>
    <row r="398" spans="1:33" ht="12.75" customHeight="1">
      <c r="A398" s="180"/>
      <c r="B398" s="196"/>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c r="AA398" s="180"/>
      <c r="AB398" s="180"/>
      <c r="AC398" s="180"/>
      <c r="AD398" s="180"/>
      <c r="AE398" s="180"/>
      <c r="AF398" s="180"/>
      <c r="AG398" s="180"/>
    </row>
    <row r="399" spans="1:33" ht="12.75" customHeight="1">
      <c r="A399" s="180"/>
      <c r="B399" s="196"/>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c r="AA399" s="180"/>
      <c r="AB399" s="180"/>
      <c r="AC399" s="180"/>
      <c r="AD399" s="180"/>
      <c r="AE399" s="180"/>
      <c r="AF399" s="180"/>
      <c r="AG399" s="180"/>
    </row>
    <row r="400" spans="1:33" ht="12.75" customHeight="1">
      <c r="A400" s="180"/>
      <c r="B400" s="196"/>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c r="AA400" s="180"/>
      <c r="AB400" s="180"/>
      <c r="AC400" s="180"/>
      <c r="AD400" s="180"/>
      <c r="AE400" s="180"/>
      <c r="AF400" s="180"/>
      <c r="AG400" s="180"/>
    </row>
    <row r="401" spans="1:33" ht="12.75" customHeight="1">
      <c r="A401" s="180"/>
      <c r="B401" s="196"/>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c r="AA401" s="180"/>
      <c r="AB401" s="180"/>
      <c r="AC401" s="180"/>
      <c r="AD401" s="180"/>
      <c r="AE401" s="180"/>
      <c r="AF401" s="180"/>
      <c r="AG401" s="180"/>
    </row>
    <row r="402" spans="1:33" ht="12.75" customHeight="1">
      <c r="A402" s="180"/>
      <c r="B402" s="196"/>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c r="AA402" s="180"/>
      <c r="AB402" s="180"/>
      <c r="AC402" s="180"/>
      <c r="AD402" s="180"/>
      <c r="AE402" s="180"/>
      <c r="AF402" s="180"/>
      <c r="AG402" s="180"/>
    </row>
    <row r="403" spans="1:33" ht="12.75" customHeight="1">
      <c r="A403" s="180"/>
      <c r="B403" s="196"/>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c r="AA403" s="180"/>
      <c r="AB403" s="180"/>
      <c r="AC403" s="180"/>
      <c r="AD403" s="180"/>
      <c r="AE403" s="180"/>
      <c r="AF403" s="180"/>
      <c r="AG403" s="180"/>
    </row>
    <row r="404" spans="1:33" ht="12.75" customHeight="1">
      <c r="A404" s="180"/>
      <c r="B404" s="196"/>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c r="AA404" s="180"/>
      <c r="AB404" s="180"/>
      <c r="AC404" s="180"/>
      <c r="AD404" s="180"/>
      <c r="AE404" s="180"/>
      <c r="AF404" s="180"/>
      <c r="AG404" s="180"/>
    </row>
    <row r="405" spans="1:33" ht="12.75" customHeight="1">
      <c r="A405" s="180"/>
      <c r="B405" s="196"/>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c r="AA405" s="180"/>
      <c r="AB405" s="180"/>
      <c r="AC405" s="180"/>
      <c r="AD405" s="180"/>
      <c r="AE405" s="180"/>
      <c r="AF405" s="180"/>
      <c r="AG405" s="180"/>
    </row>
    <row r="406" spans="1:33" ht="12.75" customHeight="1">
      <c r="A406" s="180"/>
      <c r="B406" s="196"/>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c r="AA406" s="180"/>
      <c r="AB406" s="180"/>
      <c r="AC406" s="180"/>
      <c r="AD406" s="180"/>
      <c r="AE406" s="180"/>
      <c r="AF406" s="180"/>
      <c r="AG406" s="180"/>
    </row>
    <row r="407" spans="1:33" ht="12.75" customHeight="1">
      <c r="A407" s="180"/>
      <c r="B407" s="196"/>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c r="AA407" s="180"/>
      <c r="AB407" s="180"/>
      <c r="AC407" s="180"/>
      <c r="AD407" s="180"/>
      <c r="AE407" s="180"/>
      <c r="AF407" s="180"/>
      <c r="AG407" s="180"/>
    </row>
    <row r="408" spans="1:33" ht="12.75" customHeight="1">
      <c r="A408" s="180"/>
      <c r="B408" s="196"/>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c r="AA408" s="180"/>
      <c r="AB408" s="180"/>
      <c r="AC408" s="180"/>
      <c r="AD408" s="180"/>
      <c r="AE408" s="180"/>
      <c r="AF408" s="180"/>
      <c r="AG408" s="180"/>
    </row>
    <row r="409" spans="1:33" ht="12.75" customHeight="1">
      <c r="A409" s="180"/>
      <c r="B409" s="196"/>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c r="AA409" s="180"/>
      <c r="AB409" s="180"/>
      <c r="AC409" s="180"/>
      <c r="AD409" s="180"/>
      <c r="AE409" s="180"/>
      <c r="AF409" s="180"/>
      <c r="AG409" s="180"/>
    </row>
    <row r="410" spans="1:33" ht="12.75" customHeight="1">
      <c r="A410" s="180"/>
      <c r="B410" s="196"/>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c r="AA410" s="180"/>
      <c r="AB410" s="180"/>
      <c r="AC410" s="180"/>
      <c r="AD410" s="180"/>
      <c r="AE410" s="180"/>
      <c r="AF410" s="180"/>
      <c r="AG410" s="180"/>
    </row>
    <row r="411" spans="1:33" ht="12.75" customHeight="1">
      <c r="A411" s="180"/>
      <c r="B411" s="196"/>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c r="AA411" s="180"/>
      <c r="AB411" s="180"/>
      <c r="AC411" s="180"/>
      <c r="AD411" s="180"/>
      <c r="AE411" s="180"/>
      <c r="AF411" s="180"/>
      <c r="AG411" s="180"/>
    </row>
    <row r="412" spans="1:33" ht="12.75" customHeight="1">
      <c r="A412" s="180"/>
      <c r="B412" s="196"/>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c r="AA412" s="180"/>
      <c r="AB412" s="180"/>
      <c r="AC412" s="180"/>
      <c r="AD412" s="180"/>
      <c r="AE412" s="180"/>
      <c r="AF412" s="180"/>
      <c r="AG412" s="180"/>
    </row>
    <row r="413" spans="1:33" ht="12.75" customHeight="1">
      <c r="A413" s="180"/>
      <c r="B413" s="196"/>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c r="AA413" s="180"/>
      <c r="AB413" s="180"/>
      <c r="AC413" s="180"/>
      <c r="AD413" s="180"/>
      <c r="AE413" s="180"/>
      <c r="AF413" s="180"/>
      <c r="AG413" s="180"/>
    </row>
    <row r="414" spans="1:33" ht="12.75" customHeight="1">
      <c r="A414" s="180"/>
      <c r="B414" s="196"/>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c r="AA414" s="180"/>
      <c r="AB414" s="180"/>
      <c r="AC414" s="180"/>
      <c r="AD414" s="180"/>
      <c r="AE414" s="180"/>
      <c r="AF414" s="180"/>
      <c r="AG414" s="180"/>
    </row>
    <row r="415" spans="1:33" ht="12.75" customHeight="1">
      <c r="A415" s="180"/>
      <c r="B415" s="196"/>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c r="AA415" s="180"/>
      <c r="AB415" s="180"/>
      <c r="AC415" s="180"/>
      <c r="AD415" s="180"/>
      <c r="AE415" s="180"/>
      <c r="AF415" s="180"/>
      <c r="AG415" s="180"/>
    </row>
    <row r="416" spans="1:33" ht="12.75" customHeight="1">
      <c r="A416" s="180"/>
      <c r="B416" s="196"/>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c r="AA416" s="180"/>
      <c r="AB416" s="180"/>
      <c r="AC416" s="180"/>
      <c r="AD416" s="180"/>
      <c r="AE416" s="180"/>
      <c r="AF416" s="180"/>
      <c r="AG416" s="180"/>
    </row>
    <row r="417" spans="1:33" ht="12.75" customHeight="1">
      <c r="A417" s="180"/>
      <c r="B417" s="196"/>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c r="AA417" s="180"/>
      <c r="AB417" s="180"/>
      <c r="AC417" s="180"/>
      <c r="AD417" s="180"/>
      <c r="AE417" s="180"/>
      <c r="AF417" s="180"/>
      <c r="AG417" s="180"/>
    </row>
    <row r="418" spans="1:33" ht="12.75" customHeight="1">
      <c r="A418" s="180"/>
      <c r="B418" s="196"/>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c r="AA418" s="180"/>
      <c r="AB418" s="180"/>
      <c r="AC418" s="180"/>
      <c r="AD418" s="180"/>
      <c r="AE418" s="180"/>
      <c r="AF418" s="180"/>
      <c r="AG418" s="180"/>
    </row>
    <row r="419" spans="1:33" ht="12.75" customHeight="1">
      <c r="A419" s="180"/>
      <c r="B419" s="196"/>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c r="AA419" s="180"/>
      <c r="AB419" s="180"/>
      <c r="AC419" s="180"/>
      <c r="AD419" s="180"/>
      <c r="AE419" s="180"/>
      <c r="AF419" s="180"/>
      <c r="AG419" s="180"/>
    </row>
    <row r="420" spans="1:33" ht="12.75" customHeight="1">
      <c r="A420" s="180"/>
      <c r="B420" s="196"/>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c r="AA420" s="180"/>
      <c r="AB420" s="180"/>
      <c r="AC420" s="180"/>
      <c r="AD420" s="180"/>
      <c r="AE420" s="180"/>
      <c r="AF420" s="180"/>
      <c r="AG420" s="180"/>
    </row>
    <row r="421" spans="1:33" ht="12.75" customHeight="1">
      <c r="A421" s="180"/>
      <c r="B421" s="196"/>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c r="AA421" s="180"/>
      <c r="AB421" s="180"/>
      <c r="AC421" s="180"/>
      <c r="AD421" s="180"/>
      <c r="AE421" s="180"/>
      <c r="AF421" s="180"/>
      <c r="AG421" s="180"/>
    </row>
    <row r="422" spans="1:33" ht="12.75" customHeight="1">
      <c r="A422" s="180"/>
      <c r="B422" s="196"/>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c r="AA422" s="180"/>
      <c r="AB422" s="180"/>
      <c r="AC422" s="180"/>
      <c r="AD422" s="180"/>
      <c r="AE422" s="180"/>
      <c r="AF422" s="180"/>
      <c r="AG422" s="180"/>
    </row>
    <row r="423" spans="1:33" ht="12.75" customHeight="1">
      <c r="A423" s="180"/>
      <c r="B423" s="196"/>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c r="AA423" s="180"/>
      <c r="AB423" s="180"/>
      <c r="AC423" s="180"/>
      <c r="AD423" s="180"/>
      <c r="AE423" s="180"/>
      <c r="AF423" s="180"/>
      <c r="AG423" s="180"/>
    </row>
    <row r="424" spans="1:33" ht="12.75" customHeight="1">
      <c r="A424" s="180"/>
      <c r="B424" s="196"/>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c r="AA424" s="180"/>
      <c r="AB424" s="180"/>
      <c r="AC424" s="180"/>
      <c r="AD424" s="180"/>
      <c r="AE424" s="180"/>
      <c r="AF424" s="180"/>
      <c r="AG424" s="180"/>
    </row>
    <row r="425" spans="1:33" ht="12.75" customHeight="1">
      <c r="A425" s="180"/>
      <c r="B425" s="196"/>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c r="AA425" s="180"/>
      <c r="AB425" s="180"/>
      <c r="AC425" s="180"/>
      <c r="AD425" s="180"/>
      <c r="AE425" s="180"/>
      <c r="AF425" s="180"/>
      <c r="AG425" s="180"/>
    </row>
    <row r="426" spans="1:33" ht="12.75" customHeight="1">
      <c r="A426" s="180"/>
      <c r="B426" s="196"/>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c r="AA426" s="180"/>
      <c r="AB426" s="180"/>
      <c r="AC426" s="180"/>
      <c r="AD426" s="180"/>
      <c r="AE426" s="180"/>
      <c r="AF426" s="180"/>
      <c r="AG426" s="180"/>
    </row>
    <row r="427" spans="1:33" ht="12.75" customHeight="1">
      <c r="A427" s="180"/>
      <c r="B427" s="196"/>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row>
    <row r="428" spans="1:33" ht="12.75" customHeight="1">
      <c r="A428" s="180"/>
      <c r="B428" s="196"/>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c r="AA428" s="180"/>
      <c r="AB428" s="180"/>
      <c r="AC428" s="180"/>
      <c r="AD428" s="180"/>
      <c r="AE428" s="180"/>
      <c r="AF428" s="180"/>
      <c r="AG428" s="180"/>
    </row>
    <row r="429" spans="1:33" ht="12.75" customHeight="1">
      <c r="A429" s="180"/>
      <c r="B429" s="196"/>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row>
    <row r="430" spans="1:33" ht="12.75" customHeight="1">
      <c r="A430" s="180"/>
      <c r="B430" s="196"/>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c r="AA430" s="180"/>
      <c r="AB430" s="180"/>
      <c r="AC430" s="180"/>
      <c r="AD430" s="180"/>
      <c r="AE430" s="180"/>
      <c r="AF430" s="180"/>
      <c r="AG430" s="180"/>
    </row>
    <row r="431" spans="1:33" ht="12.75" customHeight="1">
      <c r="A431" s="180"/>
      <c r="B431" s="196"/>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c r="AA431" s="180"/>
      <c r="AB431" s="180"/>
      <c r="AC431" s="180"/>
      <c r="AD431" s="180"/>
      <c r="AE431" s="180"/>
      <c r="AF431" s="180"/>
      <c r="AG431" s="180"/>
    </row>
    <row r="432" spans="1:33" ht="12.75" customHeight="1">
      <c r="A432" s="180"/>
      <c r="B432" s="196"/>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c r="AA432" s="180"/>
      <c r="AB432" s="180"/>
      <c r="AC432" s="180"/>
      <c r="AD432" s="180"/>
      <c r="AE432" s="180"/>
      <c r="AF432" s="180"/>
      <c r="AG432" s="180"/>
    </row>
    <row r="433" spans="1:33" ht="12.75" customHeight="1">
      <c r="A433" s="180"/>
      <c r="B433" s="196"/>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c r="AA433" s="180"/>
      <c r="AB433" s="180"/>
      <c r="AC433" s="180"/>
      <c r="AD433" s="180"/>
      <c r="AE433" s="180"/>
      <c r="AF433" s="180"/>
      <c r="AG433" s="180"/>
    </row>
    <row r="434" spans="1:33" ht="12.75" customHeight="1">
      <c r="A434" s="180"/>
      <c r="B434" s="196"/>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c r="AA434" s="180"/>
      <c r="AB434" s="180"/>
      <c r="AC434" s="180"/>
      <c r="AD434" s="180"/>
      <c r="AE434" s="180"/>
      <c r="AF434" s="180"/>
      <c r="AG434" s="180"/>
    </row>
    <row r="435" spans="1:33" ht="12.75" customHeight="1">
      <c r="A435" s="180"/>
      <c r="B435" s="196"/>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c r="AA435" s="180"/>
      <c r="AB435" s="180"/>
      <c r="AC435" s="180"/>
      <c r="AD435" s="180"/>
      <c r="AE435" s="180"/>
      <c r="AF435" s="180"/>
      <c r="AG435" s="180"/>
    </row>
    <row r="436" spans="1:33" ht="12.75" customHeight="1">
      <c r="A436" s="180"/>
      <c r="B436" s="196"/>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c r="AA436" s="180"/>
      <c r="AB436" s="180"/>
      <c r="AC436" s="180"/>
      <c r="AD436" s="180"/>
      <c r="AE436" s="180"/>
      <c r="AF436" s="180"/>
      <c r="AG436" s="180"/>
    </row>
    <row r="437" spans="1:33" ht="12.75" customHeight="1">
      <c r="A437" s="180"/>
      <c r="B437" s="196"/>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c r="AA437" s="180"/>
      <c r="AB437" s="180"/>
      <c r="AC437" s="180"/>
      <c r="AD437" s="180"/>
      <c r="AE437" s="180"/>
      <c r="AF437" s="180"/>
      <c r="AG437" s="180"/>
    </row>
    <row r="438" spans="1:33" ht="12.75" customHeight="1">
      <c r="A438" s="180"/>
      <c r="B438" s="196"/>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c r="AA438" s="180"/>
      <c r="AB438" s="180"/>
      <c r="AC438" s="180"/>
      <c r="AD438" s="180"/>
      <c r="AE438" s="180"/>
      <c r="AF438" s="180"/>
      <c r="AG438" s="180"/>
    </row>
    <row r="439" spans="1:33" ht="12.75" customHeight="1">
      <c r="A439" s="180"/>
      <c r="B439" s="196"/>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c r="AA439" s="180"/>
      <c r="AB439" s="180"/>
      <c r="AC439" s="180"/>
      <c r="AD439" s="180"/>
      <c r="AE439" s="180"/>
      <c r="AF439" s="180"/>
      <c r="AG439" s="180"/>
    </row>
    <row r="440" spans="1:33" ht="12.75" customHeight="1">
      <c r="A440" s="180"/>
      <c r="B440" s="196"/>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c r="AA440" s="180"/>
      <c r="AB440" s="180"/>
      <c r="AC440" s="180"/>
      <c r="AD440" s="180"/>
      <c r="AE440" s="180"/>
      <c r="AF440" s="180"/>
      <c r="AG440" s="180"/>
    </row>
    <row r="441" spans="1:33" ht="12.75" customHeight="1">
      <c r="A441" s="180"/>
      <c r="B441" s="196"/>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c r="AA441" s="180"/>
      <c r="AB441" s="180"/>
      <c r="AC441" s="180"/>
      <c r="AD441" s="180"/>
      <c r="AE441" s="180"/>
      <c r="AF441" s="180"/>
      <c r="AG441" s="180"/>
    </row>
    <row r="442" spans="1:33" ht="12.75" customHeight="1">
      <c r="A442" s="180"/>
      <c r="B442" s="196"/>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c r="AA442" s="180"/>
      <c r="AB442" s="180"/>
      <c r="AC442" s="180"/>
      <c r="AD442" s="180"/>
      <c r="AE442" s="180"/>
      <c r="AF442" s="180"/>
      <c r="AG442" s="180"/>
    </row>
    <row r="443" spans="1:33" ht="12.75" customHeight="1">
      <c r="A443" s="180"/>
      <c r="B443" s="196"/>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c r="AA443" s="180"/>
      <c r="AB443" s="180"/>
      <c r="AC443" s="180"/>
      <c r="AD443" s="180"/>
      <c r="AE443" s="180"/>
      <c r="AF443" s="180"/>
      <c r="AG443" s="180"/>
    </row>
    <row r="444" spans="1:33" ht="12.75" customHeight="1">
      <c r="A444" s="180"/>
      <c r="B444" s="196"/>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c r="AA444" s="180"/>
      <c r="AB444" s="180"/>
      <c r="AC444" s="180"/>
      <c r="AD444" s="180"/>
      <c r="AE444" s="180"/>
      <c r="AF444" s="180"/>
      <c r="AG444" s="180"/>
    </row>
    <row r="445" spans="1:33" ht="12.75" customHeight="1">
      <c r="A445" s="180"/>
      <c r="B445" s="196"/>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c r="AA445" s="180"/>
      <c r="AB445" s="180"/>
      <c r="AC445" s="180"/>
      <c r="AD445" s="180"/>
      <c r="AE445" s="180"/>
      <c r="AF445" s="180"/>
      <c r="AG445" s="180"/>
    </row>
    <row r="446" spans="1:33" ht="12.75" customHeight="1">
      <c r="A446" s="180"/>
      <c r="B446" s="196"/>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c r="AA446" s="180"/>
      <c r="AB446" s="180"/>
      <c r="AC446" s="180"/>
      <c r="AD446" s="180"/>
      <c r="AE446" s="180"/>
      <c r="AF446" s="180"/>
      <c r="AG446" s="180"/>
    </row>
    <row r="447" spans="1:33" ht="12.75" customHeight="1">
      <c r="A447" s="180"/>
      <c r="B447" s="196"/>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c r="AA447" s="180"/>
      <c r="AB447" s="180"/>
      <c r="AC447" s="180"/>
      <c r="AD447" s="180"/>
      <c r="AE447" s="180"/>
      <c r="AF447" s="180"/>
      <c r="AG447" s="180"/>
    </row>
    <row r="448" spans="1:33" ht="12.75" customHeight="1">
      <c r="A448" s="180"/>
      <c r="B448" s="196"/>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c r="AA448" s="180"/>
      <c r="AB448" s="180"/>
      <c r="AC448" s="180"/>
      <c r="AD448" s="180"/>
      <c r="AE448" s="180"/>
      <c r="AF448" s="180"/>
      <c r="AG448" s="180"/>
    </row>
    <row r="449" spans="1:33" ht="12.75" customHeight="1">
      <c r="A449" s="180"/>
      <c r="B449" s="196"/>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c r="AA449" s="180"/>
      <c r="AB449" s="180"/>
      <c r="AC449" s="180"/>
      <c r="AD449" s="180"/>
      <c r="AE449" s="180"/>
      <c r="AF449" s="180"/>
      <c r="AG449" s="180"/>
    </row>
    <row r="450" spans="1:33" ht="12.75" customHeight="1">
      <c r="A450" s="180"/>
      <c r="B450" s="196"/>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c r="AA450" s="180"/>
      <c r="AB450" s="180"/>
      <c r="AC450" s="180"/>
      <c r="AD450" s="180"/>
      <c r="AE450" s="180"/>
      <c r="AF450" s="180"/>
      <c r="AG450" s="180"/>
    </row>
    <row r="451" spans="1:33" ht="12.75" customHeight="1">
      <c r="A451" s="180"/>
      <c r="B451" s="196"/>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c r="AA451" s="180"/>
      <c r="AB451" s="180"/>
      <c r="AC451" s="180"/>
      <c r="AD451" s="180"/>
      <c r="AE451" s="180"/>
      <c r="AF451" s="180"/>
      <c r="AG451" s="180"/>
    </row>
    <row r="452" spans="1:33" ht="12.75" customHeight="1">
      <c r="A452" s="180"/>
      <c r="B452" s="196"/>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c r="AA452" s="180"/>
      <c r="AB452" s="180"/>
      <c r="AC452" s="180"/>
      <c r="AD452" s="180"/>
      <c r="AE452" s="180"/>
      <c r="AF452" s="180"/>
      <c r="AG452" s="180"/>
    </row>
    <row r="453" spans="1:33" ht="12.75" customHeight="1">
      <c r="A453" s="180"/>
      <c r="B453" s="196"/>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c r="AA453" s="180"/>
      <c r="AB453" s="180"/>
      <c r="AC453" s="180"/>
      <c r="AD453" s="180"/>
      <c r="AE453" s="180"/>
      <c r="AF453" s="180"/>
      <c r="AG453" s="180"/>
    </row>
    <row r="454" spans="1:33" ht="12.75" customHeight="1">
      <c r="A454" s="180"/>
      <c r="B454" s="196"/>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c r="AA454" s="180"/>
      <c r="AB454" s="180"/>
      <c r="AC454" s="180"/>
      <c r="AD454" s="180"/>
      <c r="AE454" s="180"/>
      <c r="AF454" s="180"/>
      <c r="AG454" s="180"/>
    </row>
    <row r="455" spans="1:33" ht="12.75" customHeight="1">
      <c r="A455" s="180"/>
      <c r="B455" s="196"/>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c r="AA455" s="180"/>
      <c r="AB455" s="180"/>
      <c r="AC455" s="180"/>
      <c r="AD455" s="180"/>
      <c r="AE455" s="180"/>
      <c r="AF455" s="180"/>
      <c r="AG455" s="180"/>
    </row>
    <row r="456" spans="1:33" ht="12.75" customHeight="1">
      <c r="A456" s="180"/>
      <c r="B456" s="196"/>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c r="AA456" s="180"/>
      <c r="AB456" s="180"/>
      <c r="AC456" s="180"/>
      <c r="AD456" s="180"/>
      <c r="AE456" s="180"/>
      <c r="AF456" s="180"/>
      <c r="AG456" s="180"/>
    </row>
    <row r="457" spans="1:33" ht="12.75" customHeight="1">
      <c r="A457" s="180"/>
      <c r="B457" s="196"/>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c r="AA457" s="180"/>
      <c r="AB457" s="180"/>
      <c r="AC457" s="180"/>
      <c r="AD457" s="180"/>
      <c r="AE457" s="180"/>
      <c r="AF457" s="180"/>
      <c r="AG457" s="180"/>
    </row>
    <row r="458" spans="1:33" ht="12.75" customHeight="1">
      <c r="A458" s="180"/>
      <c r="B458" s="196"/>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c r="AA458" s="180"/>
      <c r="AB458" s="180"/>
      <c r="AC458" s="180"/>
      <c r="AD458" s="180"/>
      <c r="AE458" s="180"/>
      <c r="AF458" s="180"/>
      <c r="AG458" s="180"/>
    </row>
    <row r="459" spans="1:33" ht="12.75" customHeight="1">
      <c r="A459" s="180"/>
      <c r="B459" s="196"/>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c r="AA459" s="180"/>
      <c r="AB459" s="180"/>
      <c r="AC459" s="180"/>
      <c r="AD459" s="180"/>
      <c r="AE459" s="180"/>
      <c r="AF459" s="180"/>
      <c r="AG459" s="180"/>
    </row>
    <row r="460" spans="1:33" ht="12.75" customHeight="1">
      <c r="A460" s="180"/>
      <c r="B460" s="196"/>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c r="AA460" s="180"/>
      <c r="AB460" s="180"/>
      <c r="AC460" s="180"/>
      <c r="AD460" s="180"/>
      <c r="AE460" s="180"/>
      <c r="AF460" s="180"/>
      <c r="AG460" s="180"/>
    </row>
    <row r="461" spans="1:33" ht="12.75" customHeight="1">
      <c r="A461" s="180"/>
      <c r="B461" s="196"/>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c r="AA461" s="180"/>
      <c r="AB461" s="180"/>
      <c r="AC461" s="180"/>
      <c r="AD461" s="180"/>
      <c r="AE461" s="180"/>
      <c r="AF461" s="180"/>
      <c r="AG461" s="180"/>
    </row>
    <row r="462" spans="1:33" ht="12.75" customHeight="1">
      <c r="A462" s="180"/>
      <c r="B462" s="196"/>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c r="AA462" s="180"/>
      <c r="AB462" s="180"/>
      <c r="AC462" s="180"/>
      <c r="AD462" s="180"/>
      <c r="AE462" s="180"/>
      <c r="AF462" s="180"/>
      <c r="AG462" s="180"/>
    </row>
    <row r="463" spans="1:33" ht="12.75" customHeight="1">
      <c r="A463" s="180"/>
      <c r="B463" s="196"/>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c r="AA463" s="180"/>
      <c r="AB463" s="180"/>
      <c r="AC463" s="180"/>
      <c r="AD463" s="180"/>
      <c r="AE463" s="180"/>
      <c r="AF463" s="180"/>
      <c r="AG463" s="180"/>
    </row>
    <row r="464" spans="1:33" ht="12.75" customHeight="1">
      <c r="A464" s="180"/>
      <c r="B464" s="196"/>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c r="AA464" s="180"/>
      <c r="AB464" s="180"/>
      <c r="AC464" s="180"/>
      <c r="AD464" s="180"/>
      <c r="AE464" s="180"/>
      <c r="AF464" s="180"/>
      <c r="AG464" s="180"/>
    </row>
    <row r="465" spans="1:33" ht="12.75" customHeight="1">
      <c r="A465" s="180"/>
      <c r="B465" s="196"/>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c r="AA465" s="180"/>
      <c r="AB465" s="180"/>
      <c r="AC465" s="180"/>
      <c r="AD465" s="180"/>
      <c r="AE465" s="180"/>
      <c r="AF465" s="180"/>
      <c r="AG465" s="180"/>
    </row>
    <row r="466" spans="1:33" ht="12.75" customHeight="1">
      <c r="A466" s="180"/>
      <c r="B466" s="196"/>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c r="AA466" s="180"/>
      <c r="AB466" s="180"/>
      <c r="AC466" s="180"/>
      <c r="AD466" s="180"/>
      <c r="AE466" s="180"/>
      <c r="AF466" s="180"/>
      <c r="AG466" s="180"/>
    </row>
    <row r="467" spans="1:33" ht="12.75" customHeight="1">
      <c r="A467" s="180"/>
      <c r="B467" s="196"/>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c r="AA467" s="180"/>
      <c r="AB467" s="180"/>
      <c r="AC467" s="180"/>
      <c r="AD467" s="180"/>
      <c r="AE467" s="180"/>
      <c r="AF467" s="180"/>
      <c r="AG467" s="180"/>
    </row>
    <row r="468" spans="1:33" ht="12.75" customHeight="1">
      <c r="A468" s="180"/>
      <c r="B468" s="196"/>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c r="AA468" s="180"/>
      <c r="AB468" s="180"/>
      <c r="AC468" s="180"/>
      <c r="AD468" s="180"/>
      <c r="AE468" s="180"/>
      <c r="AF468" s="180"/>
      <c r="AG468" s="180"/>
    </row>
    <row r="469" spans="1:33" ht="12.75" customHeight="1">
      <c r="A469" s="180"/>
      <c r="B469" s="196"/>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c r="AA469" s="180"/>
      <c r="AB469" s="180"/>
      <c r="AC469" s="180"/>
      <c r="AD469" s="180"/>
      <c r="AE469" s="180"/>
      <c r="AF469" s="180"/>
      <c r="AG469" s="180"/>
    </row>
    <row r="470" spans="1:33" ht="12.75" customHeight="1">
      <c r="A470" s="180"/>
      <c r="B470" s="196"/>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c r="AA470" s="180"/>
      <c r="AB470" s="180"/>
      <c r="AC470" s="180"/>
      <c r="AD470" s="180"/>
      <c r="AE470" s="180"/>
      <c r="AF470" s="180"/>
      <c r="AG470" s="180"/>
    </row>
    <row r="471" spans="1:33" ht="12.75" customHeight="1">
      <c r="A471" s="180"/>
      <c r="B471" s="196"/>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c r="AA471" s="180"/>
      <c r="AB471" s="180"/>
      <c r="AC471" s="180"/>
      <c r="AD471" s="180"/>
      <c r="AE471" s="180"/>
      <c r="AF471" s="180"/>
      <c r="AG471" s="180"/>
    </row>
    <row r="472" spans="1:33" ht="12.75" customHeight="1">
      <c r="A472" s="180"/>
      <c r="B472" s="196"/>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c r="AA472" s="180"/>
      <c r="AB472" s="180"/>
      <c r="AC472" s="180"/>
      <c r="AD472" s="180"/>
      <c r="AE472" s="180"/>
      <c r="AF472" s="180"/>
      <c r="AG472" s="180"/>
    </row>
    <row r="473" spans="1:33" ht="12.75" customHeight="1">
      <c r="A473" s="180"/>
      <c r="B473" s="196"/>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c r="AA473" s="180"/>
      <c r="AB473" s="180"/>
      <c r="AC473" s="180"/>
      <c r="AD473" s="180"/>
      <c r="AE473" s="180"/>
      <c r="AF473" s="180"/>
      <c r="AG473" s="180"/>
    </row>
    <row r="474" spans="1:33" ht="12.75" customHeight="1">
      <c r="A474" s="180"/>
      <c r="B474" s="196"/>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c r="AA474" s="180"/>
      <c r="AB474" s="180"/>
      <c r="AC474" s="180"/>
      <c r="AD474" s="180"/>
      <c r="AE474" s="180"/>
      <c r="AF474" s="180"/>
      <c r="AG474" s="180"/>
    </row>
    <row r="475" spans="1:33" ht="12.75" customHeight="1">
      <c r="A475" s="180"/>
      <c r="B475" s="196"/>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c r="AA475" s="180"/>
      <c r="AB475" s="180"/>
      <c r="AC475" s="180"/>
      <c r="AD475" s="180"/>
      <c r="AE475" s="180"/>
      <c r="AF475" s="180"/>
      <c r="AG475" s="180"/>
    </row>
    <row r="476" spans="1:33" ht="12.75" customHeight="1">
      <c r="A476" s="180"/>
      <c r="B476" s="196"/>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c r="AA476" s="180"/>
      <c r="AB476" s="180"/>
      <c r="AC476" s="180"/>
      <c r="AD476" s="180"/>
      <c r="AE476" s="180"/>
      <c r="AF476" s="180"/>
      <c r="AG476" s="180"/>
    </row>
    <row r="477" spans="1:33" ht="12.75" customHeight="1">
      <c r="A477" s="180"/>
      <c r="B477" s="196"/>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c r="AA477" s="180"/>
      <c r="AB477" s="180"/>
      <c r="AC477" s="180"/>
      <c r="AD477" s="180"/>
      <c r="AE477" s="180"/>
      <c r="AF477" s="180"/>
      <c r="AG477" s="180"/>
    </row>
    <row r="478" spans="1:33" ht="12.75" customHeight="1">
      <c r="A478" s="180"/>
      <c r="B478" s="196"/>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c r="AA478" s="180"/>
      <c r="AB478" s="180"/>
      <c r="AC478" s="180"/>
      <c r="AD478" s="180"/>
      <c r="AE478" s="180"/>
      <c r="AF478" s="180"/>
      <c r="AG478" s="180"/>
    </row>
    <row r="479" spans="1:33" ht="12.75" customHeight="1">
      <c r="A479" s="180"/>
      <c r="B479" s="196"/>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c r="AA479" s="180"/>
      <c r="AB479" s="180"/>
      <c r="AC479" s="180"/>
      <c r="AD479" s="180"/>
      <c r="AE479" s="180"/>
      <c r="AF479" s="180"/>
      <c r="AG479" s="180"/>
    </row>
    <row r="480" spans="1:33" ht="12.75" customHeight="1">
      <c r="A480" s="180"/>
      <c r="B480" s="196"/>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c r="AA480" s="180"/>
      <c r="AB480" s="180"/>
      <c r="AC480" s="180"/>
      <c r="AD480" s="180"/>
      <c r="AE480" s="180"/>
      <c r="AF480" s="180"/>
      <c r="AG480" s="180"/>
    </row>
    <row r="481" spans="1:33" ht="12.75" customHeight="1">
      <c r="A481" s="180"/>
      <c r="B481" s="196"/>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row>
    <row r="482" spans="1:33" ht="12.75" customHeight="1">
      <c r="A482" s="180"/>
      <c r="B482" s="196"/>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c r="AA482" s="180"/>
      <c r="AB482" s="180"/>
      <c r="AC482" s="180"/>
      <c r="AD482" s="180"/>
      <c r="AE482" s="180"/>
      <c r="AF482" s="180"/>
      <c r="AG482" s="180"/>
    </row>
    <row r="483" spans="1:33" ht="12.75" customHeight="1">
      <c r="A483" s="180"/>
      <c r="B483" s="196"/>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row>
    <row r="484" spans="1:33" ht="12.75" customHeight="1">
      <c r="A484" s="180"/>
      <c r="B484" s="196"/>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c r="AA484" s="180"/>
      <c r="AB484" s="180"/>
      <c r="AC484" s="180"/>
      <c r="AD484" s="180"/>
      <c r="AE484" s="180"/>
      <c r="AF484" s="180"/>
      <c r="AG484" s="180"/>
    </row>
    <row r="485" spans="1:33" ht="12.75" customHeight="1">
      <c r="A485" s="180"/>
      <c r="B485" s="196"/>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c r="AA485" s="180"/>
      <c r="AB485" s="180"/>
      <c r="AC485" s="180"/>
      <c r="AD485" s="180"/>
      <c r="AE485" s="180"/>
      <c r="AF485" s="180"/>
      <c r="AG485" s="180"/>
    </row>
    <row r="486" spans="1:33" ht="12.75" customHeight="1">
      <c r="A486" s="180"/>
      <c r="B486" s="196"/>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c r="AA486" s="180"/>
      <c r="AB486" s="180"/>
      <c r="AC486" s="180"/>
      <c r="AD486" s="180"/>
      <c r="AE486" s="180"/>
      <c r="AF486" s="180"/>
      <c r="AG486" s="180"/>
    </row>
    <row r="487" spans="1:33" ht="12.75" customHeight="1">
      <c r="A487" s="180"/>
      <c r="B487" s="196"/>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c r="AA487" s="180"/>
      <c r="AB487" s="180"/>
      <c r="AC487" s="180"/>
      <c r="AD487" s="180"/>
      <c r="AE487" s="180"/>
      <c r="AF487" s="180"/>
      <c r="AG487" s="180"/>
    </row>
    <row r="488" spans="1:33" ht="12.75" customHeight="1">
      <c r="A488" s="180"/>
      <c r="B488" s="196"/>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c r="AA488" s="180"/>
      <c r="AB488" s="180"/>
      <c r="AC488" s="180"/>
      <c r="AD488" s="180"/>
      <c r="AE488" s="180"/>
      <c r="AF488" s="180"/>
      <c r="AG488" s="180"/>
    </row>
    <row r="489" spans="1:33" ht="12.75" customHeight="1">
      <c r="A489" s="180"/>
      <c r="B489" s="196"/>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c r="AA489" s="180"/>
      <c r="AB489" s="180"/>
      <c r="AC489" s="180"/>
      <c r="AD489" s="180"/>
      <c r="AE489" s="180"/>
      <c r="AF489" s="180"/>
      <c r="AG489" s="180"/>
    </row>
    <row r="490" spans="1:33" ht="12.75" customHeight="1">
      <c r="A490" s="180"/>
      <c r="B490" s="196"/>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c r="AA490" s="180"/>
      <c r="AB490" s="180"/>
      <c r="AC490" s="180"/>
      <c r="AD490" s="180"/>
      <c r="AE490" s="180"/>
      <c r="AF490" s="180"/>
      <c r="AG490" s="180"/>
    </row>
    <row r="491" spans="1:33" ht="12.75" customHeight="1">
      <c r="A491" s="180"/>
      <c r="B491" s="196"/>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c r="AA491" s="180"/>
      <c r="AB491" s="180"/>
      <c r="AC491" s="180"/>
      <c r="AD491" s="180"/>
      <c r="AE491" s="180"/>
      <c r="AF491" s="180"/>
      <c r="AG491" s="180"/>
    </row>
    <row r="492" spans="1:33" ht="12.75" customHeight="1">
      <c r="A492" s="180"/>
      <c r="B492" s="196"/>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c r="AB492" s="180"/>
      <c r="AC492" s="180"/>
      <c r="AD492" s="180"/>
      <c r="AE492" s="180"/>
      <c r="AF492" s="180"/>
      <c r="AG492" s="180"/>
    </row>
    <row r="493" spans="1:33" ht="12.75" customHeight="1">
      <c r="A493" s="180"/>
      <c r="B493" s="196"/>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c r="AA493" s="180"/>
      <c r="AB493" s="180"/>
      <c r="AC493" s="180"/>
      <c r="AD493" s="180"/>
      <c r="AE493" s="180"/>
      <c r="AF493" s="180"/>
      <c r="AG493" s="180"/>
    </row>
    <row r="494" spans="1:33" ht="12.75" customHeight="1">
      <c r="A494" s="180"/>
      <c r="B494" s="196"/>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c r="AA494" s="180"/>
      <c r="AB494" s="180"/>
      <c r="AC494" s="180"/>
      <c r="AD494" s="180"/>
      <c r="AE494" s="180"/>
      <c r="AF494" s="180"/>
      <c r="AG494" s="180"/>
    </row>
    <row r="495" spans="1:33" ht="12.75" customHeight="1">
      <c r="A495" s="180"/>
      <c r="B495" s="196"/>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c r="AA495" s="180"/>
      <c r="AB495" s="180"/>
      <c r="AC495" s="180"/>
      <c r="AD495" s="180"/>
      <c r="AE495" s="180"/>
      <c r="AF495" s="180"/>
      <c r="AG495" s="180"/>
    </row>
    <row r="496" spans="1:33" ht="12.75" customHeight="1">
      <c r="A496" s="180"/>
      <c r="B496" s="196"/>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c r="AA496" s="180"/>
      <c r="AB496" s="180"/>
      <c r="AC496" s="180"/>
      <c r="AD496" s="180"/>
      <c r="AE496" s="180"/>
      <c r="AF496" s="180"/>
      <c r="AG496" s="180"/>
    </row>
    <row r="497" spans="1:33" ht="12.75" customHeight="1">
      <c r="A497" s="180"/>
      <c r="B497" s="196"/>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c r="AA497" s="180"/>
      <c r="AB497" s="180"/>
      <c r="AC497" s="180"/>
      <c r="AD497" s="180"/>
      <c r="AE497" s="180"/>
      <c r="AF497" s="180"/>
      <c r="AG497" s="180"/>
    </row>
    <row r="498" spans="1:33" ht="12.75" customHeight="1">
      <c r="A498" s="180"/>
      <c r="B498" s="196"/>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c r="AA498" s="180"/>
      <c r="AB498" s="180"/>
      <c r="AC498" s="180"/>
      <c r="AD498" s="180"/>
      <c r="AE498" s="180"/>
      <c r="AF498" s="180"/>
      <c r="AG498" s="180"/>
    </row>
    <row r="499" spans="1:33" ht="12.75" customHeight="1">
      <c r="A499" s="180"/>
      <c r="B499" s="196"/>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c r="AA499" s="180"/>
      <c r="AB499" s="180"/>
      <c r="AC499" s="180"/>
      <c r="AD499" s="180"/>
      <c r="AE499" s="180"/>
      <c r="AF499" s="180"/>
      <c r="AG499" s="180"/>
    </row>
    <row r="500" spans="1:33" ht="12.75" customHeight="1">
      <c r="A500" s="180"/>
      <c r="B500" s="196"/>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c r="AA500" s="180"/>
      <c r="AB500" s="180"/>
      <c r="AC500" s="180"/>
      <c r="AD500" s="180"/>
      <c r="AE500" s="180"/>
      <c r="AF500" s="180"/>
      <c r="AG500" s="180"/>
    </row>
    <row r="501" spans="1:33" ht="12.75" customHeight="1">
      <c r="A501" s="180"/>
      <c r="B501" s="196"/>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c r="AA501" s="180"/>
      <c r="AB501" s="180"/>
      <c r="AC501" s="180"/>
      <c r="AD501" s="180"/>
      <c r="AE501" s="180"/>
      <c r="AF501" s="180"/>
      <c r="AG501" s="180"/>
    </row>
    <row r="502" spans="1:33" ht="12.75" customHeight="1">
      <c r="A502" s="180"/>
      <c r="B502" s="196"/>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c r="AA502" s="180"/>
      <c r="AB502" s="180"/>
      <c r="AC502" s="180"/>
      <c r="AD502" s="180"/>
      <c r="AE502" s="180"/>
      <c r="AF502" s="180"/>
      <c r="AG502" s="180"/>
    </row>
    <row r="503" spans="1:33" ht="12.75" customHeight="1">
      <c r="A503" s="180"/>
      <c r="B503" s="196"/>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c r="AA503" s="180"/>
      <c r="AB503" s="180"/>
      <c r="AC503" s="180"/>
      <c r="AD503" s="180"/>
      <c r="AE503" s="180"/>
      <c r="AF503" s="180"/>
      <c r="AG503" s="180"/>
    </row>
    <row r="504" spans="1:33" ht="12.75" customHeight="1">
      <c r="A504" s="180"/>
      <c r="B504" s="196"/>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c r="AA504" s="180"/>
      <c r="AB504" s="180"/>
      <c r="AC504" s="180"/>
      <c r="AD504" s="180"/>
      <c r="AE504" s="180"/>
      <c r="AF504" s="180"/>
      <c r="AG504" s="180"/>
    </row>
    <row r="505" spans="1:33" ht="12.75" customHeight="1">
      <c r="A505" s="180"/>
      <c r="B505" s="196"/>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c r="AA505" s="180"/>
      <c r="AB505" s="180"/>
      <c r="AC505" s="180"/>
      <c r="AD505" s="180"/>
      <c r="AE505" s="180"/>
      <c r="AF505" s="180"/>
      <c r="AG505" s="180"/>
    </row>
    <row r="506" spans="1:33" ht="12.75" customHeight="1">
      <c r="A506" s="180"/>
      <c r="B506" s="196"/>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c r="AA506" s="180"/>
      <c r="AB506" s="180"/>
      <c r="AC506" s="180"/>
      <c r="AD506" s="180"/>
      <c r="AE506" s="180"/>
      <c r="AF506" s="180"/>
      <c r="AG506" s="180"/>
    </row>
    <row r="507" spans="1:33" ht="12.75" customHeight="1">
      <c r="A507" s="180"/>
      <c r="B507" s="196"/>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c r="AA507" s="180"/>
      <c r="AB507" s="180"/>
      <c r="AC507" s="180"/>
      <c r="AD507" s="180"/>
      <c r="AE507" s="180"/>
      <c r="AF507" s="180"/>
      <c r="AG507" s="180"/>
    </row>
    <row r="508" spans="1:33" ht="12.75" customHeight="1">
      <c r="A508" s="180"/>
      <c r="B508" s="196"/>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c r="AA508" s="180"/>
      <c r="AB508" s="180"/>
      <c r="AC508" s="180"/>
      <c r="AD508" s="180"/>
      <c r="AE508" s="180"/>
      <c r="AF508" s="180"/>
      <c r="AG508" s="180"/>
    </row>
    <row r="509" spans="1:33" ht="12.75" customHeight="1">
      <c r="A509" s="180"/>
      <c r="B509" s="196"/>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c r="AA509" s="180"/>
      <c r="AB509" s="180"/>
      <c r="AC509" s="180"/>
      <c r="AD509" s="180"/>
      <c r="AE509" s="180"/>
      <c r="AF509" s="180"/>
      <c r="AG509" s="180"/>
    </row>
    <row r="510" spans="1:33" ht="12.75" customHeight="1">
      <c r="A510" s="180"/>
      <c r="B510" s="196"/>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c r="AA510" s="180"/>
      <c r="AB510" s="180"/>
      <c r="AC510" s="180"/>
      <c r="AD510" s="180"/>
      <c r="AE510" s="180"/>
      <c r="AF510" s="180"/>
      <c r="AG510" s="180"/>
    </row>
    <row r="511" spans="1:33" ht="12.75" customHeight="1">
      <c r="A511" s="180"/>
      <c r="B511" s="196"/>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c r="AA511" s="180"/>
      <c r="AB511" s="180"/>
      <c r="AC511" s="180"/>
      <c r="AD511" s="180"/>
      <c r="AE511" s="180"/>
      <c r="AF511" s="180"/>
      <c r="AG511" s="180"/>
    </row>
    <row r="512" spans="1:33" ht="12.75" customHeight="1">
      <c r="A512" s="180"/>
      <c r="B512" s="196"/>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c r="AA512" s="180"/>
      <c r="AB512" s="180"/>
      <c r="AC512" s="180"/>
      <c r="AD512" s="180"/>
      <c r="AE512" s="180"/>
      <c r="AF512" s="180"/>
      <c r="AG512" s="180"/>
    </row>
    <row r="513" spans="1:33" ht="12.75" customHeight="1">
      <c r="A513" s="180"/>
      <c r="B513" s="196"/>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c r="AA513" s="180"/>
      <c r="AB513" s="180"/>
      <c r="AC513" s="180"/>
      <c r="AD513" s="180"/>
      <c r="AE513" s="180"/>
      <c r="AF513" s="180"/>
      <c r="AG513" s="180"/>
    </row>
    <row r="514" spans="1:33" ht="12.75" customHeight="1">
      <c r="A514" s="180"/>
      <c r="B514" s="196"/>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c r="AA514" s="180"/>
      <c r="AB514" s="180"/>
      <c r="AC514" s="180"/>
      <c r="AD514" s="180"/>
      <c r="AE514" s="180"/>
      <c r="AF514" s="180"/>
      <c r="AG514" s="180"/>
    </row>
    <row r="515" spans="1:33" ht="12.75" customHeight="1">
      <c r="A515" s="180"/>
      <c r="B515" s="196"/>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c r="AA515" s="180"/>
      <c r="AB515" s="180"/>
      <c r="AC515" s="180"/>
      <c r="AD515" s="180"/>
      <c r="AE515" s="180"/>
      <c r="AF515" s="180"/>
      <c r="AG515" s="180"/>
    </row>
    <row r="516" spans="1:33" ht="12.75" customHeight="1">
      <c r="A516" s="180"/>
      <c r="B516" s="196"/>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c r="AA516" s="180"/>
      <c r="AB516" s="180"/>
      <c r="AC516" s="180"/>
      <c r="AD516" s="180"/>
      <c r="AE516" s="180"/>
      <c r="AF516" s="180"/>
      <c r="AG516" s="180"/>
    </row>
    <row r="517" spans="1:33" ht="12.75" customHeight="1">
      <c r="A517" s="180"/>
      <c r="B517" s="196"/>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c r="AA517" s="180"/>
      <c r="AB517" s="180"/>
      <c r="AC517" s="180"/>
      <c r="AD517" s="180"/>
      <c r="AE517" s="180"/>
      <c r="AF517" s="180"/>
      <c r="AG517" s="180"/>
    </row>
    <row r="518" spans="1:33" ht="12.75" customHeight="1">
      <c r="A518" s="180"/>
      <c r="B518" s="196"/>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c r="AA518" s="180"/>
      <c r="AB518" s="180"/>
      <c r="AC518" s="180"/>
      <c r="AD518" s="180"/>
      <c r="AE518" s="180"/>
      <c r="AF518" s="180"/>
      <c r="AG518" s="180"/>
    </row>
    <row r="519" spans="1:33" ht="12.75" customHeight="1">
      <c r="A519" s="180"/>
      <c r="B519" s="196"/>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c r="AA519" s="180"/>
      <c r="AB519" s="180"/>
      <c r="AC519" s="180"/>
      <c r="AD519" s="180"/>
      <c r="AE519" s="180"/>
      <c r="AF519" s="180"/>
      <c r="AG519" s="180"/>
    </row>
    <row r="520" spans="1:33" ht="12.75" customHeight="1">
      <c r="A520" s="180"/>
      <c r="B520" s="196"/>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c r="AA520" s="180"/>
      <c r="AB520" s="180"/>
      <c r="AC520" s="180"/>
      <c r="AD520" s="180"/>
      <c r="AE520" s="180"/>
      <c r="AF520" s="180"/>
      <c r="AG520" s="180"/>
    </row>
    <row r="521" spans="1:33" ht="12.75" customHeight="1">
      <c r="A521" s="180"/>
      <c r="B521" s="196"/>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c r="AA521" s="180"/>
      <c r="AB521" s="180"/>
      <c r="AC521" s="180"/>
      <c r="AD521" s="180"/>
      <c r="AE521" s="180"/>
      <c r="AF521" s="180"/>
      <c r="AG521" s="180"/>
    </row>
    <row r="522" spans="1:33" ht="12.75" customHeight="1">
      <c r="A522" s="180"/>
      <c r="B522" s="196"/>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c r="AA522" s="180"/>
      <c r="AB522" s="180"/>
      <c r="AC522" s="180"/>
      <c r="AD522" s="180"/>
      <c r="AE522" s="180"/>
      <c r="AF522" s="180"/>
      <c r="AG522" s="180"/>
    </row>
    <row r="523" spans="1:33" ht="12.75" customHeight="1">
      <c r="A523" s="180"/>
      <c r="B523" s="196"/>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c r="AA523" s="180"/>
      <c r="AB523" s="180"/>
      <c r="AC523" s="180"/>
      <c r="AD523" s="180"/>
      <c r="AE523" s="180"/>
      <c r="AF523" s="180"/>
      <c r="AG523" s="180"/>
    </row>
    <row r="524" spans="1:33" ht="12.75" customHeight="1">
      <c r="A524" s="180"/>
      <c r="B524" s="196"/>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c r="AA524" s="180"/>
      <c r="AB524" s="180"/>
      <c r="AC524" s="180"/>
      <c r="AD524" s="180"/>
      <c r="AE524" s="180"/>
      <c r="AF524" s="180"/>
      <c r="AG524" s="180"/>
    </row>
    <row r="525" spans="1:33" ht="12.75" customHeight="1">
      <c r="A525" s="180"/>
      <c r="B525" s="196"/>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c r="AA525" s="180"/>
      <c r="AB525" s="180"/>
      <c r="AC525" s="180"/>
      <c r="AD525" s="180"/>
      <c r="AE525" s="180"/>
      <c r="AF525" s="180"/>
      <c r="AG525" s="180"/>
    </row>
    <row r="526" spans="1:33" ht="12.75" customHeight="1">
      <c r="A526" s="180"/>
      <c r="B526" s="196"/>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c r="AA526" s="180"/>
      <c r="AB526" s="180"/>
      <c r="AC526" s="180"/>
      <c r="AD526" s="180"/>
      <c r="AE526" s="180"/>
      <c r="AF526" s="180"/>
      <c r="AG526" s="180"/>
    </row>
    <row r="527" spans="1:33" ht="12.75" customHeight="1">
      <c r="A527" s="180"/>
      <c r="B527" s="196"/>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c r="AA527" s="180"/>
      <c r="AB527" s="180"/>
      <c r="AC527" s="180"/>
      <c r="AD527" s="180"/>
      <c r="AE527" s="180"/>
      <c r="AF527" s="180"/>
      <c r="AG527" s="180"/>
    </row>
    <row r="528" spans="1:33" ht="12.75" customHeight="1">
      <c r="A528" s="180"/>
      <c r="B528" s="196"/>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c r="AA528" s="180"/>
      <c r="AB528" s="180"/>
      <c r="AC528" s="180"/>
      <c r="AD528" s="180"/>
      <c r="AE528" s="180"/>
      <c r="AF528" s="180"/>
      <c r="AG528" s="180"/>
    </row>
    <row r="529" spans="1:33" ht="12.75" customHeight="1">
      <c r="A529" s="180"/>
      <c r="B529" s="196"/>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c r="AA529" s="180"/>
      <c r="AB529" s="180"/>
      <c r="AC529" s="180"/>
      <c r="AD529" s="180"/>
      <c r="AE529" s="180"/>
      <c r="AF529" s="180"/>
      <c r="AG529" s="180"/>
    </row>
    <row r="530" spans="1:33" ht="12.75" customHeight="1">
      <c r="A530" s="180"/>
      <c r="B530" s="196"/>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c r="AA530" s="180"/>
      <c r="AB530" s="180"/>
      <c r="AC530" s="180"/>
      <c r="AD530" s="180"/>
      <c r="AE530" s="180"/>
      <c r="AF530" s="180"/>
      <c r="AG530" s="180"/>
    </row>
    <row r="531" spans="1:33" ht="12.75" customHeight="1">
      <c r="A531" s="180"/>
      <c r="B531" s="196"/>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c r="AA531" s="180"/>
      <c r="AB531" s="180"/>
      <c r="AC531" s="180"/>
      <c r="AD531" s="180"/>
      <c r="AE531" s="180"/>
      <c r="AF531" s="180"/>
      <c r="AG531" s="180"/>
    </row>
    <row r="532" spans="1:33" ht="12.75" customHeight="1">
      <c r="A532" s="180"/>
      <c r="B532" s="196"/>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c r="AA532" s="180"/>
      <c r="AB532" s="180"/>
      <c r="AC532" s="180"/>
      <c r="AD532" s="180"/>
      <c r="AE532" s="180"/>
      <c r="AF532" s="180"/>
      <c r="AG532" s="180"/>
    </row>
    <row r="533" spans="1:33" ht="12.75" customHeight="1">
      <c r="A533" s="180"/>
      <c r="B533" s="196"/>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c r="AA533" s="180"/>
      <c r="AB533" s="180"/>
      <c r="AC533" s="180"/>
      <c r="AD533" s="180"/>
      <c r="AE533" s="180"/>
      <c r="AF533" s="180"/>
      <c r="AG533" s="180"/>
    </row>
    <row r="534" spans="1:33" ht="12.75" customHeight="1">
      <c r="A534" s="180"/>
      <c r="B534" s="196"/>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c r="AA534" s="180"/>
      <c r="AB534" s="180"/>
      <c r="AC534" s="180"/>
      <c r="AD534" s="180"/>
      <c r="AE534" s="180"/>
      <c r="AF534" s="180"/>
      <c r="AG534" s="180"/>
    </row>
    <row r="535" spans="1:33" ht="12.75" customHeight="1">
      <c r="A535" s="180"/>
      <c r="B535" s="196"/>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row>
    <row r="536" spans="1:33" ht="12.75" customHeight="1">
      <c r="A536" s="180"/>
      <c r="B536" s="196"/>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c r="AA536" s="180"/>
      <c r="AB536" s="180"/>
      <c r="AC536" s="180"/>
      <c r="AD536" s="180"/>
      <c r="AE536" s="180"/>
      <c r="AF536" s="180"/>
      <c r="AG536" s="180"/>
    </row>
    <row r="537" spans="1:33" ht="12.75" customHeight="1">
      <c r="A537" s="180"/>
      <c r="B537" s="196"/>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row>
    <row r="538" spans="1:33" ht="12.75" customHeight="1">
      <c r="A538" s="180"/>
      <c r="B538" s="196"/>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c r="AA538" s="180"/>
      <c r="AB538" s="180"/>
      <c r="AC538" s="180"/>
      <c r="AD538" s="180"/>
      <c r="AE538" s="180"/>
      <c r="AF538" s="180"/>
      <c r="AG538" s="180"/>
    </row>
    <row r="539" spans="1:33" ht="12.75" customHeight="1">
      <c r="A539" s="180"/>
      <c r="B539" s="196"/>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c r="AA539" s="180"/>
      <c r="AB539" s="180"/>
      <c r="AC539" s="180"/>
      <c r="AD539" s="180"/>
      <c r="AE539" s="180"/>
      <c r="AF539" s="180"/>
      <c r="AG539" s="180"/>
    </row>
    <row r="540" spans="1:33" ht="12.75" customHeight="1">
      <c r="A540" s="180"/>
      <c r="B540" s="196"/>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c r="AA540" s="180"/>
      <c r="AB540" s="180"/>
      <c r="AC540" s="180"/>
      <c r="AD540" s="180"/>
      <c r="AE540" s="180"/>
      <c r="AF540" s="180"/>
      <c r="AG540" s="180"/>
    </row>
    <row r="541" spans="1:33" ht="12.75" customHeight="1">
      <c r="A541" s="180"/>
      <c r="B541" s="196"/>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c r="AA541" s="180"/>
      <c r="AB541" s="180"/>
      <c r="AC541" s="180"/>
      <c r="AD541" s="180"/>
      <c r="AE541" s="180"/>
      <c r="AF541" s="180"/>
      <c r="AG541" s="180"/>
    </row>
    <row r="542" spans="1:33" ht="12.75" customHeight="1">
      <c r="A542" s="180"/>
      <c r="B542" s="196"/>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c r="AA542" s="180"/>
      <c r="AB542" s="180"/>
      <c r="AC542" s="180"/>
      <c r="AD542" s="180"/>
      <c r="AE542" s="180"/>
      <c r="AF542" s="180"/>
      <c r="AG542" s="180"/>
    </row>
    <row r="543" spans="1:33" ht="12.75" customHeight="1">
      <c r="A543" s="180"/>
      <c r="B543" s="196"/>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c r="AB543" s="180"/>
      <c r="AC543" s="180"/>
      <c r="AD543" s="180"/>
      <c r="AE543" s="180"/>
      <c r="AF543" s="180"/>
      <c r="AG543" s="180"/>
    </row>
    <row r="544" spans="1:33" ht="12.75" customHeight="1">
      <c r="A544" s="180"/>
      <c r="B544" s="196"/>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c r="AA544" s="180"/>
      <c r="AB544" s="180"/>
      <c r="AC544" s="180"/>
      <c r="AD544" s="180"/>
      <c r="AE544" s="180"/>
      <c r="AF544" s="180"/>
      <c r="AG544" s="180"/>
    </row>
    <row r="545" spans="1:33" ht="12.75" customHeight="1">
      <c r="A545" s="180"/>
      <c r="B545" s="196"/>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c r="AA545" s="180"/>
      <c r="AB545" s="180"/>
      <c r="AC545" s="180"/>
      <c r="AD545" s="180"/>
      <c r="AE545" s="180"/>
      <c r="AF545" s="180"/>
      <c r="AG545" s="180"/>
    </row>
    <row r="546" spans="1:33" ht="12.75" customHeight="1">
      <c r="A546" s="180"/>
      <c r="B546" s="196"/>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c r="AB546" s="180"/>
      <c r="AC546" s="180"/>
      <c r="AD546" s="180"/>
      <c r="AE546" s="180"/>
      <c r="AF546" s="180"/>
      <c r="AG546" s="180"/>
    </row>
    <row r="547" spans="1:33" ht="12.75" customHeight="1">
      <c r="A547" s="180"/>
      <c r="B547" s="196"/>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c r="AA547" s="180"/>
      <c r="AB547" s="180"/>
      <c r="AC547" s="180"/>
      <c r="AD547" s="180"/>
      <c r="AE547" s="180"/>
      <c r="AF547" s="180"/>
      <c r="AG547" s="180"/>
    </row>
    <row r="548" spans="1:33" ht="12.75" customHeight="1">
      <c r="A548" s="180"/>
      <c r="B548" s="196"/>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c r="AA548" s="180"/>
      <c r="AB548" s="180"/>
      <c r="AC548" s="180"/>
      <c r="AD548" s="180"/>
      <c r="AE548" s="180"/>
      <c r="AF548" s="180"/>
      <c r="AG548" s="180"/>
    </row>
    <row r="549" spans="1:33" ht="12.75" customHeight="1">
      <c r="A549" s="180"/>
      <c r="B549" s="196"/>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c r="AA549" s="180"/>
      <c r="AB549" s="180"/>
      <c r="AC549" s="180"/>
      <c r="AD549" s="180"/>
      <c r="AE549" s="180"/>
      <c r="AF549" s="180"/>
      <c r="AG549" s="180"/>
    </row>
    <row r="550" spans="1:33" ht="12.75" customHeight="1">
      <c r="A550" s="180"/>
      <c r="B550" s="196"/>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c r="AA550" s="180"/>
      <c r="AB550" s="180"/>
      <c r="AC550" s="180"/>
      <c r="AD550" s="180"/>
      <c r="AE550" s="180"/>
      <c r="AF550" s="180"/>
      <c r="AG550" s="180"/>
    </row>
    <row r="551" spans="1:33" ht="12.75" customHeight="1">
      <c r="A551" s="180"/>
      <c r="B551" s="196"/>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c r="AA551" s="180"/>
      <c r="AB551" s="180"/>
      <c r="AC551" s="180"/>
      <c r="AD551" s="180"/>
      <c r="AE551" s="180"/>
      <c r="AF551" s="180"/>
      <c r="AG551" s="180"/>
    </row>
    <row r="552" spans="1:33" ht="12.75" customHeight="1">
      <c r="A552" s="180"/>
      <c r="B552" s="196"/>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c r="AA552" s="180"/>
      <c r="AB552" s="180"/>
      <c r="AC552" s="180"/>
      <c r="AD552" s="180"/>
      <c r="AE552" s="180"/>
      <c r="AF552" s="180"/>
      <c r="AG552" s="180"/>
    </row>
    <row r="553" spans="1:33" ht="12.75" customHeight="1">
      <c r="A553" s="180"/>
      <c r="B553" s="196"/>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c r="AA553" s="180"/>
      <c r="AB553" s="180"/>
      <c r="AC553" s="180"/>
      <c r="AD553" s="180"/>
      <c r="AE553" s="180"/>
      <c r="AF553" s="180"/>
      <c r="AG553" s="180"/>
    </row>
    <row r="554" spans="1:33" ht="12.75" customHeight="1">
      <c r="A554" s="180"/>
      <c r="B554" s="196"/>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c r="AA554" s="180"/>
      <c r="AB554" s="180"/>
      <c r="AC554" s="180"/>
      <c r="AD554" s="180"/>
      <c r="AE554" s="180"/>
      <c r="AF554" s="180"/>
      <c r="AG554" s="180"/>
    </row>
    <row r="555" spans="1:33" ht="12.75" customHeight="1">
      <c r="A555" s="180"/>
      <c r="B555" s="196"/>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c r="AA555" s="180"/>
      <c r="AB555" s="180"/>
      <c r="AC555" s="180"/>
      <c r="AD555" s="180"/>
      <c r="AE555" s="180"/>
      <c r="AF555" s="180"/>
      <c r="AG555" s="180"/>
    </row>
    <row r="556" spans="1:33" ht="12.75" customHeight="1">
      <c r="A556" s="180"/>
      <c r="B556" s="196"/>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c r="AA556" s="180"/>
      <c r="AB556" s="180"/>
      <c r="AC556" s="180"/>
      <c r="AD556" s="180"/>
      <c r="AE556" s="180"/>
      <c r="AF556" s="180"/>
      <c r="AG556" s="180"/>
    </row>
    <row r="557" spans="1:33" ht="12.75" customHeight="1">
      <c r="A557" s="180"/>
      <c r="B557" s="196"/>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c r="AA557" s="180"/>
      <c r="AB557" s="180"/>
      <c r="AC557" s="180"/>
      <c r="AD557" s="180"/>
      <c r="AE557" s="180"/>
      <c r="AF557" s="180"/>
      <c r="AG557" s="180"/>
    </row>
    <row r="558" spans="1:33" ht="12.75" customHeight="1">
      <c r="A558" s="180"/>
      <c r="B558" s="196"/>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c r="AA558" s="180"/>
      <c r="AB558" s="180"/>
      <c r="AC558" s="180"/>
      <c r="AD558" s="180"/>
      <c r="AE558" s="180"/>
      <c r="AF558" s="180"/>
      <c r="AG558" s="180"/>
    </row>
    <row r="559" spans="1:33" ht="12.75" customHeight="1">
      <c r="A559" s="180"/>
      <c r="B559" s="196"/>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c r="AA559" s="180"/>
      <c r="AB559" s="180"/>
      <c r="AC559" s="180"/>
      <c r="AD559" s="180"/>
      <c r="AE559" s="180"/>
      <c r="AF559" s="180"/>
      <c r="AG559" s="180"/>
    </row>
    <row r="560" spans="1:33" ht="12.75" customHeight="1">
      <c r="A560" s="180"/>
      <c r="B560" s="196"/>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c r="AA560" s="180"/>
      <c r="AB560" s="180"/>
      <c r="AC560" s="180"/>
      <c r="AD560" s="180"/>
      <c r="AE560" s="180"/>
      <c r="AF560" s="180"/>
      <c r="AG560" s="180"/>
    </row>
    <row r="561" spans="1:33" ht="12.75" customHeight="1">
      <c r="A561" s="180"/>
      <c r="B561" s="196"/>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c r="AA561" s="180"/>
      <c r="AB561" s="180"/>
      <c r="AC561" s="180"/>
      <c r="AD561" s="180"/>
      <c r="AE561" s="180"/>
      <c r="AF561" s="180"/>
      <c r="AG561" s="180"/>
    </row>
    <row r="562" spans="1:33" ht="12.75" customHeight="1">
      <c r="A562" s="180"/>
      <c r="B562" s="196"/>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c r="AA562" s="180"/>
      <c r="AB562" s="180"/>
      <c r="AC562" s="180"/>
      <c r="AD562" s="180"/>
      <c r="AE562" s="180"/>
      <c r="AF562" s="180"/>
      <c r="AG562" s="180"/>
    </row>
    <row r="563" spans="1:33" ht="12.75" customHeight="1">
      <c r="A563" s="180"/>
      <c r="B563" s="196"/>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c r="AA563" s="180"/>
      <c r="AB563" s="180"/>
      <c r="AC563" s="180"/>
      <c r="AD563" s="180"/>
      <c r="AE563" s="180"/>
      <c r="AF563" s="180"/>
      <c r="AG563" s="180"/>
    </row>
    <row r="564" spans="1:33" ht="12.75" customHeight="1">
      <c r="A564" s="180"/>
      <c r="B564" s="196"/>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c r="AA564" s="180"/>
      <c r="AB564" s="180"/>
      <c r="AC564" s="180"/>
      <c r="AD564" s="180"/>
      <c r="AE564" s="180"/>
      <c r="AF564" s="180"/>
      <c r="AG564" s="180"/>
    </row>
    <row r="565" spans="1:33" ht="12.75" customHeight="1">
      <c r="A565" s="180"/>
      <c r="B565" s="196"/>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c r="AA565" s="180"/>
      <c r="AB565" s="180"/>
      <c r="AC565" s="180"/>
      <c r="AD565" s="180"/>
      <c r="AE565" s="180"/>
      <c r="AF565" s="180"/>
      <c r="AG565" s="180"/>
    </row>
    <row r="566" spans="1:33" ht="12.75" customHeight="1">
      <c r="A566" s="180"/>
      <c r="B566" s="196"/>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c r="AA566" s="180"/>
      <c r="AB566" s="180"/>
      <c r="AC566" s="180"/>
      <c r="AD566" s="180"/>
      <c r="AE566" s="180"/>
      <c r="AF566" s="180"/>
      <c r="AG566" s="180"/>
    </row>
    <row r="567" spans="1:33" ht="12.75" customHeight="1">
      <c r="A567" s="180"/>
      <c r="B567" s="196"/>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c r="AA567" s="180"/>
      <c r="AB567" s="180"/>
      <c r="AC567" s="180"/>
      <c r="AD567" s="180"/>
      <c r="AE567" s="180"/>
      <c r="AF567" s="180"/>
      <c r="AG567" s="180"/>
    </row>
    <row r="568" spans="1:33" ht="12.75" customHeight="1">
      <c r="A568" s="180"/>
      <c r="B568" s="196"/>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c r="AA568" s="180"/>
      <c r="AB568" s="180"/>
      <c r="AC568" s="180"/>
      <c r="AD568" s="180"/>
      <c r="AE568" s="180"/>
      <c r="AF568" s="180"/>
      <c r="AG568" s="180"/>
    </row>
    <row r="569" spans="1:33" ht="12.75" customHeight="1">
      <c r="A569" s="180"/>
      <c r="B569" s="196"/>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c r="AA569" s="180"/>
      <c r="AB569" s="180"/>
      <c r="AC569" s="180"/>
      <c r="AD569" s="180"/>
      <c r="AE569" s="180"/>
      <c r="AF569" s="180"/>
      <c r="AG569" s="180"/>
    </row>
    <row r="570" spans="1:33" ht="12.75" customHeight="1">
      <c r="A570" s="180"/>
      <c r="B570" s="196"/>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c r="AA570" s="180"/>
      <c r="AB570" s="180"/>
      <c r="AC570" s="180"/>
      <c r="AD570" s="180"/>
      <c r="AE570" s="180"/>
      <c r="AF570" s="180"/>
      <c r="AG570" s="180"/>
    </row>
    <row r="571" spans="1:33" ht="12.75" customHeight="1">
      <c r="A571" s="180"/>
      <c r="B571" s="196"/>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c r="AA571" s="180"/>
      <c r="AB571" s="180"/>
      <c r="AC571" s="180"/>
      <c r="AD571" s="180"/>
      <c r="AE571" s="180"/>
      <c r="AF571" s="180"/>
      <c r="AG571" s="180"/>
    </row>
    <row r="572" spans="1:33" ht="12.75" customHeight="1">
      <c r="A572" s="180"/>
      <c r="B572" s="196"/>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c r="AA572" s="180"/>
      <c r="AB572" s="180"/>
      <c r="AC572" s="180"/>
      <c r="AD572" s="180"/>
      <c r="AE572" s="180"/>
      <c r="AF572" s="180"/>
      <c r="AG572" s="180"/>
    </row>
    <row r="573" spans="1:33" ht="12.75" customHeight="1">
      <c r="A573" s="180"/>
      <c r="B573" s="196"/>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c r="AA573" s="180"/>
      <c r="AB573" s="180"/>
      <c r="AC573" s="180"/>
      <c r="AD573" s="180"/>
      <c r="AE573" s="180"/>
      <c r="AF573" s="180"/>
      <c r="AG573" s="180"/>
    </row>
    <row r="574" spans="1:33" ht="12.75" customHeight="1">
      <c r="A574" s="180"/>
      <c r="B574" s="196"/>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c r="AA574" s="180"/>
      <c r="AB574" s="180"/>
      <c r="AC574" s="180"/>
      <c r="AD574" s="180"/>
      <c r="AE574" s="180"/>
      <c r="AF574" s="180"/>
      <c r="AG574" s="180"/>
    </row>
    <row r="575" spans="1:33" ht="12.75" customHeight="1">
      <c r="A575" s="180"/>
      <c r="B575" s="196"/>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c r="AA575" s="180"/>
      <c r="AB575" s="180"/>
      <c r="AC575" s="180"/>
      <c r="AD575" s="180"/>
      <c r="AE575" s="180"/>
      <c r="AF575" s="180"/>
      <c r="AG575" s="180"/>
    </row>
    <row r="576" spans="1:33" ht="12.75" customHeight="1">
      <c r="A576" s="180"/>
      <c r="B576" s="196"/>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c r="AA576" s="180"/>
      <c r="AB576" s="180"/>
      <c r="AC576" s="180"/>
      <c r="AD576" s="180"/>
      <c r="AE576" s="180"/>
      <c r="AF576" s="180"/>
      <c r="AG576" s="180"/>
    </row>
    <row r="577" spans="1:33" ht="12.75" customHeight="1">
      <c r="A577" s="180"/>
      <c r="B577" s="196"/>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c r="AA577" s="180"/>
      <c r="AB577" s="180"/>
      <c r="AC577" s="180"/>
      <c r="AD577" s="180"/>
      <c r="AE577" s="180"/>
      <c r="AF577" s="180"/>
      <c r="AG577" s="180"/>
    </row>
    <row r="578" spans="1:33" ht="12.75" customHeight="1">
      <c r="A578" s="180"/>
      <c r="B578" s="196"/>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c r="AA578" s="180"/>
      <c r="AB578" s="180"/>
      <c r="AC578" s="180"/>
      <c r="AD578" s="180"/>
      <c r="AE578" s="180"/>
      <c r="AF578" s="180"/>
      <c r="AG578" s="180"/>
    </row>
    <row r="579" spans="1:33" ht="12.75" customHeight="1">
      <c r="A579" s="180"/>
      <c r="B579" s="196"/>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c r="AA579" s="180"/>
      <c r="AB579" s="180"/>
      <c r="AC579" s="180"/>
      <c r="AD579" s="180"/>
      <c r="AE579" s="180"/>
      <c r="AF579" s="180"/>
      <c r="AG579" s="180"/>
    </row>
    <row r="580" spans="1:33" ht="12.75" customHeight="1">
      <c r="A580" s="180"/>
      <c r="B580" s="196"/>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c r="AA580" s="180"/>
      <c r="AB580" s="180"/>
      <c r="AC580" s="180"/>
      <c r="AD580" s="180"/>
      <c r="AE580" s="180"/>
      <c r="AF580" s="180"/>
      <c r="AG580" s="180"/>
    </row>
    <row r="581" spans="1:33" ht="12.75" customHeight="1">
      <c r="A581" s="180"/>
      <c r="B581" s="196"/>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c r="AA581" s="180"/>
      <c r="AB581" s="180"/>
      <c r="AC581" s="180"/>
      <c r="AD581" s="180"/>
      <c r="AE581" s="180"/>
      <c r="AF581" s="180"/>
      <c r="AG581" s="180"/>
    </row>
    <row r="582" spans="1:33" ht="12.75" customHeight="1">
      <c r="A582" s="180"/>
      <c r="B582" s="196"/>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c r="AA582" s="180"/>
      <c r="AB582" s="180"/>
      <c r="AC582" s="180"/>
      <c r="AD582" s="180"/>
      <c r="AE582" s="180"/>
      <c r="AF582" s="180"/>
      <c r="AG582" s="180"/>
    </row>
    <row r="583" spans="1:33" ht="12.75" customHeight="1">
      <c r="A583" s="180"/>
      <c r="B583" s="196"/>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c r="AA583" s="180"/>
      <c r="AB583" s="180"/>
      <c r="AC583" s="180"/>
      <c r="AD583" s="180"/>
      <c r="AE583" s="180"/>
      <c r="AF583" s="180"/>
      <c r="AG583" s="180"/>
    </row>
    <row r="584" spans="1:33" ht="12.75" customHeight="1">
      <c r="A584" s="180"/>
      <c r="B584" s="196"/>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c r="AA584" s="180"/>
      <c r="AB584" s="180"/>
      <c r="AC584" s="180"/>
      <c r="AD584" s="180"/>
      <c r="AE584" s="180"/>
      <c r="AF584" s="180"/>
      <c r="AG584" s="180"/>
    </row>
    <row r="585" spans="1:33" ht="12.75" customHeight="1">
      <c r="A585" s="180"/>
      <c r="B585" s="196"/>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c r="AA585" s="180"/>
      <c r="AB585" s="180"/>
      <c r="AC585" s="180"/>
      <c r="AD585" s="180"/>
      <c r="AE585" s="180"/>
      <c r="AF585" s="180"/>
      <c r="AG585" s="180"/>
    </row>
    <row r="586" spans="1:33" ht="12.75" customHeight="1">
      <c r="A586" s="180"/>
      <c r="B586" s="196"/>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c r="AA586" s="180"/>
      <c r="AB586" s="180"/>
      <c r="AC586" s="180"/>
      <c r="AD586" s="180"/>
      <c r="AE586" s="180"/>
      <c r="AF586" s="180"/>
      <c r="AG586" s="180"/>
    </row>
    <row r="587" spans="1:33" ht="12.75" customHeight="1">
      <c r="A587" s="180"/>
      <c r="B587" s="196"/>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c r="AA587" s="180"/>
      <c r="AB587" s="180"/>
      <c r="AC587" s="180"/>
      <c r="AD587" s="180"/>
      <c r="AE587" s="180"/>
      <c r="AF587" s="180"/>
      <c r="AG587" s="180"/>
    </row>
    <row r="588" spans="1:33" ht="12.75" customHeight="1">
      <c r="A588" s="180"/>
      <c r="B588" s="196"/>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c r="AA588" s="180"/>
      <c r="AB588" s="180"/>
      <c r="AC588" s="180"/>
      <c r="AD588" s="180"/>
      <c r="AE588" s="180"/>
      <c r="AF588" s="180"/>
      <c r="AG588" s="180"/>
    </row>
    <row r="589" spans="1:33" ht="12.75" customHeight="1">
      <c r="A589" s="180"/>
      <c r="B589" s="196"/>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row>
    <row r="590" spans="1:33" ht="12.75" customHeight="1">
      <c r="A590" s="180"/>
      <c r="B590" s="196"/>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c r="AA590" s="180"/>
      <c r="AB590" s="180"/>
      <c r="AC590" s="180"/>
      <c r="AD590" s="180"/>
      <c r="AE590" s="180"/>
      <c r="AF590" s="180"/>
      <c r="AG590" s="180"/>
    </row>
    <row r="591" spans="1:33" ht="12.75" customHeight="1">
      <c r="A591" s="180"/>
      <c r="B591" s="196"/>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row>
    <row r="592" spans="1:33" ht="12.75" customHeight="1">
      <c r="A592" s="180"/>
      <c r="B592" s="196"/>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c r="AA592" s="180"/>
      <c r="AB592" s="180"/>
      <c r="AC592" s="180"/>
      <c r="AD592" s="180"/>
      <c r="AE592" s="180"/>
      <c r="AF592" s="180"/>
      <c r="AG592" s="180"/>
    </row>
    <row r="593" spans="1:33" ht="12.75" customHeight="1">
      <c r="A593" s="180"/>
      <c r="B593" s="196"/>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c r="AA593" s="180"/>
      <c r="AB593" s="180"/>
      <c r="AC593" s="180"/>
      <c r="AD593" s="180"/>
      <c r="AE593" s="180"/>
      <c r="AF593" s="180"/>
      <c r="AG593" s="180"/>
    </row>
    <row r="594" spans="1:33" ht="12.75" customHeight="1">
      <c r="A594" s="180"/>
      <c r="B594" s="196"/>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c r="AA594" s="180"/>
      <c r="AB594" s="180"/>
      <c r="AC594" s="180"/>
      <c r="AD594" s="180"/>
      <c r="AE594" s="180"/>
      <c r="AF594" s="180"/>
      <c r="AG594" s="180"/>
    </row>
    <row r="595" spans="1:33" ht="12.75" customHeight="1">
      <c r="A595" s="180"/>
      <c r="B595" s="196"/>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c r="AA595" s="180"/>
      <c r="AB595" s="180"/>
      <c r="AC595" s="180"/>
      <c r="AD595" s="180"/>
      <c r="AE595" s="180"/>
      <c r="AF595" s="180"/>
      <c r="AG595" s="180"/>
    </row>
    <row r="596" spans="1:33" ht="12.75" customHeight="1">
      <c r="A596" s="180"/>
      <c r="B596" s="196"/>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c r="AA596" s="180"/>
      <c r="AB596" s="180"/>
      <c r="AC596" s="180"/>
      <c r="AD596" s="180"/>
      <c r="AE596" s="180"/>
      <c r="AF596" s="180"/>
      <c r="AG596" s="180"/>
    </row>
    <row r="597" spans="1:33" ht="12.75" customHeight="1">
      <c r="A597" s="180"/>
      <c r="B597" s="196"/>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c r="AA597" s="180"/>
      <c r="AB597" s="180"/>
      <c r="AC597" s="180"/>
      <c r="AD597" s="180"/>
      <c r="AE597" s="180"/>
      <c r="AF597" s="180"/>
      <c r="AG597" s="180"/>
    </row>
    <row r="598" spans="1:33" ht="12.75" customHeight="1">
      <c r="A598" s="180"/>
      <c r="B598" s="196"/>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c r="AA598" s="180"/>
      <c r="AB598" s="180"/>
      <c r="AC598" s="180"/>
      <c r="AD598" s="180"/>
      <c r="AE598" s="180"/>
      <c r="AF598" s="180"/>
      <c r="AG598" s="180"/>
    </row>
    <row r="599" spans="1:33" ht="12.75" customHeight="1">
      <c r="A599" s="180"/>
      <c r="B599" s="196"/>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c r="AA599" s="180"/>
      <c r="AB599" s="180"/>
      <c r="AC599" s="180"/>
      <c r="AD599" s="180"/>
      <c r="AE599" s="180"/>
      <c r="AF599" s="180"/>
      <c r="AG599" s="180"/>
    </row>
    <row r="600" spans="1:33" ht="12.75" customHeight="1">
      <c r="A600" s="180"/>
      <c r="B600" s="196"/>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c r="AA600" s="180"/>
      <c r="AB600" s="180"/>
      <c r="AC600" s="180"/>
      <c r="AD600" s="180"/>
      <c r="AE600" s="180"/>
      <c r="AF600" s="180"/>
      <c r="AG600" s="180"/>
    </row>
    <row r="601" spans="1:33" ht="12.75" customHeight="1">
      <c r="A601" s="180"/>
      <c r="B601" s="196"/>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c r="AA601" s="180"/>
      <c r="AB601" s="180"/>
      <c r="AC601" s="180"/>
      <c r="AD601" s="180"/>
      <c r="AE601" s="180"/>
      <c r="AF601" s="180"/>
      <c r="AG601" s="180"/>
    </row>
    <row r="602" spans="1:33" ht="12.75" customHeight="1">
      <c r="A602" s="180"/>
      <c r="B602" s="196"/>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c r="AA602" s="180"/>
      <c r="AB602" s="180"/>
      <c r="AC602" s="180"/>
      <c r="AD602" s="180"/>
      <c r="AE602" s="180"/>
      <c r="AF602" s="180"/>
      <c r="AG602" s="180"/>
    </row>
    <row r="603" spans="1:33" ht="12.75" customHeight="1">
      <c r="A603" s="180"/>
      <c r="B603" s="196"/>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c r="AA603" s="180"/>
      <c r="AB603" s="180"/>
      <c r="AC603" s="180"/>
      <c r="AD603" s="180"/>
      <c r="AE603" s="180"/>
      <c r="AF603" s="180"/>
      <c r="AG603" s="180"/>
    </row>
    <row r="604" spans="1:33" ht="12.75" customHeight="1">
      <c r="A604" s="180"/>
      <c r="B604" s="196"/>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c r="AA604" s="180"/>
      <c r="AB604" s="180"/>
      <c r="AC604" s="180"/>
      <c r="AD604" s="180"/>
      <c r="AE604" s="180"/>
      <c r="AF604" s="180"/>
      <c r="AG604" s="180"/>
    </row>
    <row r="605" spans="1:33" ht="12.75" customHeight="1">
      <c r="A605" s="180"/>
      <c r="B605" s="196"/>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c r="AA605" s="180"/>
      <c r="AB605" s="180"/>
      <c r="AC605" s="180"/>
      <c r="AD605" s="180"/>
      <c r="AE605" s="180"/>
      <c r="AF605" s="180"/>
      <c r="AG605" s="180"/>
    </row>
    <row r="606" spans="1:33" ht="12.75" customHeight="1">
      <c r="A606" s="180"/>
      <c r="B606" s="196"/>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c r="AA606" s="180"/>
      <c r="AB606" s="180"/>
      <c r="AC606" s="180"/>
      <c r="AD606" s="180"/>
      <c r="AE606" s="180"/>
      <c r="AF606" s="180"/>
      <c r="AG606" s="180"/>
    </row>
    <row r="607" spans="1:33" ht="12.75" customHeight="1">
      <c r="A607" s="180"/>
      <c r="B607" s="196"/>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c r="AA607" s="180"/>
      <c r="AB607" s="180"/>
      <c r="AC607" s="180"/>
      <c r="AD607" s="180"/>
      <c r="AE607" s="180"/>
      <c r="AF607" s="180"/>
      <c r="AG607" s="180"/>
    </row>
    <row r="608" spans="1:33" ht="12.75" customHeight="1">
      <c r="A608" s="180"/>
      <c r="B608" s="196"/>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c r="AA608" s="180"/>
      <c r="AB608" s="180"/>
      <c r="AC608" s="180"/>
      <c r="AD608" s="180"/>
      <c r="AE608" s="180"/>
      <c r="AF608" s="180"/>
      <c r="AG608" s="180"/>
    </row>
    <row r="609" spans="1:33" ht="12.75" customHeight="1">
      <c r="A609" s="180"/>
      <c r="B609" s="196"/>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c r="AA609" s="180"/>
      <c r="AB609" s="180"/>
      <c r="AC609" s="180"/>
      <c r="AD609" s="180"/>
      <c r="AE609" s="180"/>
      <c r="AF609" s="180"/>
      <c r="AG609" s="180"/>
    </row>
    <row r="610" spans="1:33" ht="12.75" customHeight="1">
      <c r="A610" s="180"/>
      <c r="B610" s="196"/>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c r="AA610" s="180"/>
      <c r="AB610" s="180"/>
      <c r="AC610" s="180"/>
      <c r="AD610" s="180"/>
      <c r="AE610" s="180"/>
      <c r="AF610" s="180"/>
      <c r="AG610" s="180"/>
    </row>
    <row r="611" spans="1:33" ht="12.75" customHeight="1">
      <c r="A611" s="180"/>
      <c r="B611" s="196"/>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c r="AA611" s="180"/>
      <c r="AB611" s="180"/>
      <c r="AC611" s="180"/>
      <c r="AD611" s="180"/>
      <c r="AE611" s="180"/>
      <c r="AF611" s="180"/>
      <c r="AG611" s="180"/>
    </row>
    <row r="612" spans="1:33" ht="12.75" customHeight="1">
      <c r="A612" s="180"/>
      <c r="B612" s="196"/>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c r="AA612" s="180"/>
      <c r="AB612" s="180"/>
      <c r="AC612" s="180"/>
      <c r="AD612" s="180"/>
      <c r="AE612" s="180"/>
      <c r="AF612" s="180"/>
      <c r="AG612" s="180"/>
    </row>
    <row r="613" spans="1:33" ht="12.75" customHeight="1">
      <c r="A613" s="180"/>
      <c r="B613" s="196"/>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c r="AA613" s="180"/>
      <c r="AB613" s="180"/>
      <c r="AC613" s="180"/>
      <c r="AD613" s="180"/>
      <c r="AE613" s="180"/>
      <c r="AF613" s="180"/>
      <c r="AG613" s="180"/>
    </row>
    <row r="614" spans="1:33" ht="12.75" customHeight="1">
      <c r="A614" s="180"/>
      <c r="B614" s="196"/>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c r="AA614" s="180"/>
      <c r="AB614" s="180"/>
      <c r="AC614" s="180"/>
      <c r="AD614" s="180"/>
      <c r="AE614" s="180"/>
      <c r="AF614" s="180"/>
      <c r="AG614" s="180"/>
    </row>
    <row r="615" spans="1:33" ht="12.75" customHeight="1">
      <c r="A615" s="180"/>
      <c r="B615" s="196"/>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c r="AA615" s="180"/>
      <c r="AB615" s="180"/>
      <c r="AC615" s="180"/>
      <c r="AD615" s="180"/>
      <c r="AE615" s="180"/>
      <c r="AF615" s="180"/>
      <c r="AG615" s="180"/>
    </row>
    <row r="616" spans="1:33" ht="12.75" customHeight="1">
      <c r="A616" s="180"/>
      <c r="B616" s="196"/>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c r="AA616" s="180"/>
      <c r="AB616" s="180"/>
      <c r="AC616" s="180"/>
      <c r="AD616" s="180"/>
      <c r="AE616" s="180"/>
      <c r="AF616" s="180"/>
      <c r="AG616" s="180"/>
    </row>
    <row r="617" spans="1:33" ht="12.75" customHeight="1">
      <c r="A617" s="180"/>
      <c r="B617" s="196"/>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c r="AA617" s="180"/>
      <c r="AB617" s="180"/>
      <c r="AC617" s="180"/>
      <c r="AD617" s="180"/>
      <c r="AE617" s="180"/>
      <c r="AF617" s="180"/>
      <c r="AG617" s="180"/>
    </row>
    <row r="618" spans="1:33" ht="12.75" customHeight="1">
      <c r="A618" s="180"/>
      <c r="B618" s="196"/>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c r="AA618" s="180"/>
      <c r="AB618" s="180"/>
      <c r="AC618" s="180"/>
      <c r="AD618" s="180"/>
      <c r="AE618" s="180"/>
      <c r="AF618" s="180"/>
      <c r="AG618" s="180"/>
    </row>
    <row r="619" spans="1:33" ht="12.75" customHeight="1">
      <c r="A619" s="180"/>
      <c r="B619" s="196"/>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c r="AA619" s="180"/>
      <c r="AB619" s="180"/>
      <c r="AC619" s="180"/>
      <c r="AD619" s="180"/>
      <c r="AE619" s="180"/>
      <c r="AF619" s="180"/>
      <c r="AG619" s="180"/>
    </row>
    <row r="620" spans="1:33" ht="12.75" customHeight="1">
      <c r="A620" s="180"/>
      <c r="B620" s="196"/>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c r="AA620" s="180"/>
      <c r="AB620" s="180"/>
      <c r="AC620" s="180"/>
      <c r="AD620" s="180"/>
      <c r="AE620" s="180"/>
      <c r="AF620" s="180"/>
      <c r="AG620" s="180"/>
    </row>
    <row r="621" spans="1:33" ht="12.75" customHeight="1">
      <c r="A621" s="180"/>
      <c r="B621" s="196"/>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c r="AA621" s="180"/>
      <c r="AB621" s="180"/>
      <c r="AC621" s="180"/>
      <c r="AD621" s="180"/>
      <c r="AE621" s="180"/>
      <c r="AF621" s="180"/>
      <c r="AG621" s="180"/>
    </row>
    <row r="622" spans="1:33" ht="12.75" customHeight="1">
      <c r="A622" s="180"/>
      <c r="B622" s="196"/>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c r="AA622" s="180"/>
      <c r="AB622" s="180"/>
      <c r="AC622" s="180"/>
      <c r="AD622" s="180"/>
      <c r="AE622" s="180"/>
      <c r="AF622" s="180"/>
      <c r="AG622" s="180"/>
    </row>
    <row r="623" spans="1:33" ht="12.75" customHeight="1">
      <c r="A623" s="180"/>
      <c r="B623" s="196"/>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c r="AA623" s="180"/>
      <c r="AB623" s="180"/>
      <c r="AC623" s="180"/>
      <c r="AD623" s="180"/>
      <c r="AE623" s="180"/>
      <c r="AF623" s="180"/>
      <c r="AG623" s="180"/>
    </row>
    <row r="624" spans="1:33" ht="12.75" customHeight="1">
      <c r="A624" s="180"/>
      <c r="B624" s="196"/>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c r="AA624" s="180"/>
      <c r="AB624" s="180"/>
      <c r="AC624" s="180"/>
      <c r="AD624" s="180"/>
      <c r="AE624" s="180"/>
      <c r="AF624" s="180"/>
      <c r="AG624" s="180"/>
    </row>
    <row r="625" spans="1:33" ht="12.75" customHeight="1">
      <c r="A625" s="180"/>
      <c r="B625" s="196"/>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c r="AA625" s="180"/>
      <c r="AB625" s="180"/>
      <c r="AC625" s="180"/>
      <c r="AD625" s="180"/>
      <c r="AE625" s="180"/>
      <c r="AF625" s="180"/>
      <c r="AG625" s="180"/>
    </row>
    <row r="626" spans="1:33" ht="12.75" customHeight="1">
      <c r="A626" s="180"/>
      <c r="B626" s="196"/>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c r="AA626" s="180"/>
      <c r="AB626" s="180"/>
      <c r="AC626" s="180"/>
      <c r="AD626" s="180"/>
      <c r="AE626" s="180"/>
      <c r="AF626" s="180"/>
      <c r="AG626" s="180"/>
    </row>
    <row r="627" spans="1:33" ht="12.75" customHeight="1">
      <c r="A627" s="180"/>
      <c r="B627" s="196"/>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c r="AA627" s="180"/>
      <c r="AB627" s="180"/>
      <c r="AC627" s="180"/>
      <c r="AD627" s="180"/>
      <c r="AE627" s="180"/>
      <c r="AF627" s="180"/>
      <c r="AG627" s="180"/>
    </row>
    <row r="628" spans="1:33" ht="12.75" customHeight="1">
      <c r="A628" s="180"/>
      <c r="B628" s="196"/>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c r="AA628" s="180"/>
      <c r="AB628" s="180"/>
      <c r="AC628" s="180"/>
      <c r="AD628" s="180"/>
      <c r="AE628" s="180"/>
      <c r="AF628" s="180"/>
      <c r="AG628" s="180"/>
    </row>
    <row r="629" spans="1:33" ht="12.75" customHeight="1">
      <c r="A629" s="180"/>
      <c r="B629" s="196"/>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c r="AA629" s="180"/>
      <c r="AB629" s="180"/>
      <c r="AC629" s="180"/>
      <c r="AD629" s="180"/>
      <c r="AE629" s="180"/>
      <c r="AF629" s="180"/>
      <c r="AG629" s="180"/>
    </row>
    <row r="630" spans="1:33" ht="12.75" customHeight="1">
      <c r="A630" s="180"/>
      <c r="B630" s="196"/>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c r="AA630" s="180"/>
      <c r="AB630" s="180"/>
      <c r="AC630" s="180"/>
      <c r="AD630" s="180"/>
      <c r="AE630" s="180"/>
      <c r="AF630" s="180"/>
      <c r="AG630" s="180"/>
    </row>
    <row r="631" spans="1:33" ht="12.75" customHeight="1">
      <c r="A631" s="180"/>
      <c r="B631" s="196"/>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c r="AA631" s="180"/>
      <c r="AB631" s="180"/>
      <c r="AC631" s="180"/>
      <c r="AD631" s="180"/>
      <c r="AE631" s="180"/>
      <c r="AF631" s="180"/>
      <c r="AG631" s="180"/>
    </row>
    <row r="632" spans="1:33" ht="12.75" customHeight="1">
      <c r="A632" s="180"/>
      <c r="B632" s="196"/>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c r="AA632" s="180"/>
      <c r="AB632" s="180"/>
      <c r="AC632" s="180"/>
      <c r="AD632" s="180"/>
      <c r="AE632" s="180"/>
      <c r="AF632" s="180"/>
      <c r="AG632" s="180"/>
    </row>
    <row r="633" spans="1:33" ht="12.75" customHeight="1">
      <c r="A633" s="180"/>
      <c r="B633" s="196"/>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c r="AA633" s="180"/>
      <c r="AB633" s="180"/>
      <c r="AC633" s="180"/>
      <c r="AD633" s="180"/>
      <c r="AE633" s="180"/>
      <c r="AF633" s="180"/>
      <c r="AG633" s="180"/>
    </row>
    <row r="634" spans="1:33" ht="12.75" customHeight="1">
      <c r="A634" s="180"/>
      <c r="B634" s="196"/>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c r="AA634" s="180"/>
      <c r="AB634" s="180"/>
      <c r="AC634" s="180"/>
      <c r="AD634" s="180"/>
      <c r="AE634" s="180"/>
      <c r="AF634" s="180"/>
      <c r="AG634" s="180"/>
    </row>
    <row r="635" spans="1:33" ht="12.75" customHeight="1">
      <c r="A635" s="180"/>
      <c r="B635" s="196"/>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c r="AA635" s="180"/>
      <c r="AB635" s="180"/>
      <c r="AC635" s="180"/>
      <c r="AD635" s="180"/>
      <c r="AE635" s="180"/>
      <c r="AF635" s="180"/>
      <c r="AG635" s="180"/>
    </row>
    <row r="636" spans="1:33" ht="12.75" customHeight="1">
      <c r="A636" s="180"/>
      <c r="B636" s="196"/>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c r="AA636" s="180"/>
      <c r="AB636" s="180"/>
      <c r="AC636" s="180"/>
      <c r="AD636" s="180"/>
      <c r="AE636" s="180"/>
      <c r="AF636" s="180"/>
      <c r="AG636" s="180"/>
    </row>
    <row r="637" spans="1:33" ht="12.75" customHeight="1">
      <c r="A637" s="180"/>
      <c r="B637" s="196"/>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c r="AA637" s="180"/>
      <c r="AB637" s="180"/>
      <c r="AC637" s="180"/>
      <c r="AD637" s="180"/>
      <c r="AE637" s="180"/>
      <c r="AF637" s="180"/>
      <c r="AG637" s="180"/>
    </row>
    <row r="638" spans="1:33" ht="12.75" customHeight="1">
      <c r="A638" s="180"/>
      <c r="B638" s="196"/>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c r="AA638" s="180"/>
      <c r="AB638" s="180"/>
      <c r="AC638" s="180"/>
      <c r="AD638" s="180"/>
      <c r="AE638" s="180"/>
      <c r="AF638" s="180"/>
      <c r="AG638" s="180"/>
    </row>
    <row r="639" spans="1:33" ht="12.75" customHeight="1">
      <c r="A639" s="180"/>
      <c r="B639" s="196"/>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c r="AA639" s="180"/>
      <c r="AB639" s="180"/>
      <c r="AC639" s="180"/>
      <c r="AD639" s="180"/>
      <c r="AE639" s="180"/>
      <c r="AF639" s="180"/>
      <c r="AG639" s="180"/>
    </row>
    <row r="640" spans="1:33" ht="12.75" customHeight="1">
      <c r="A640" s="180"/>
      <c r="B640" s="196"/>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c r="AA640" s="180"/>
      <c r="AB640" s="180"/>
      <c r="AC640" s="180"/>
      <c r="AD640" s="180"/>
      <c r="AE640" s="180"/>
      <c r="AF640" s="180"/>
      <c r="AG640" s="180"/>
    </row>
    <row r="641" spans="1:33" ht="12.75" customHeight="1">
      <c r="A641" s="180"/>
      <c r="B641" s="196"/>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c r="AA641" s="180"/>
      <c r="AB641" s="180"/>
      <c r="AC641" s="180"/>
      <c r="AD641" s="180"/>
      <c r="AE641" s="180"/>
      <c r="AF641" s="180"/>
      <c r="AG641" s="180"/>
    </row>
    <row r="642" spans="1:33" ht="12.75" customHeight="1">
      <c r="A642" s="180"/>
      <c r="B642" s="196"/>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c r="AA642" s="180"/>
      <c r="AB642" s="180"/>
      <c r="AC642" s="180"/>
      <c r="AD642" s="180"/>
      <c r="AE642" s="180"/>
      <c r="AF642" s="180"/>
      <c r="AG642" s="180"/>
    </row>
    <row r="643" spans="1:33" ht="12.75" customHeight="1">
      <c r="A643" s="180"/>
      <c r="B643" s="196"/>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row>
    <row r="644" spans="1:33" ht="12.75" customHeight="1">
      <c r="A644" s="180"/>
      <c r="B644" s="196"/>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c r="AA644" s="180"/>
      <c r="AB644" s="180"/>
      <c r="AC644" s="180"/>
      <c r="AD644" s="180"/>
      <c r="AE644" s="180"/>
      <c r="AF644" s="180"/>
      <c r="AG644" s="180"/>
    </row>
    <row r="645" spans="1:33" ht="12.75" customHeight="1">
      <c r="A645" s="180"/>
      <c r="B645" s="196"/>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row>
    <row r="646" spans="1:33" ht="12.75" customHeight="1">
      <c r="A646" s="180"/>
      <c r="B646" s="196"/>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c r="AA646" s="180"/>
      <c r="AB646" s="180"/>
      <c r="AC646" s="180"/>
      <c r="AD646" s="180"/>
      <c r="AE646" s="180"/>
      <c r="AF646" s="180"/>
      <c r="AG646" s="180"/>
    </row>
    <row r="647" spans="1:33" ht="12.75" customHeight="1">
      <c r="A647" s="180"/>
      <c r="B647" s="196"/>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c r="AA647" s="180"/>
      <c r="AB647" s="180"/>
      <c r="AC647" s="180"/>
      <c r="AD647" s="180"/>
      <c r="AE647" s="180"/>
      <c r="AF647" s="180"/>
      <c r="AG647" s="180"/>
    </row>
    <row r="648" spans="1:33" ht="12.75" customHeight="1">
      <c r="A648" s="180"/>
      <c r="B648" s="196"/>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c r="AA648" s="180"/>
      <c r="AB648" s="180"/>
      <c r="AC648" s="180"/>
      <c r="AD648" s="180"/>
      <c r="AE648" s="180"/>
      <c r="AF648" s="180"/>
      <c r="AG648" s="180"/>
    </row>
    <row r="649" spans="1:33" ht="12.75" customHeight="1">
      <c r="A649" s="180"/>
      <c r="B649" s="196"/>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c r="AA649" s="180"/>
      <c r="AB649" s="180"/>
      <c r="AC649" s="180"/>
      <c r="AD649" s="180"/>
      <c r="AE649" s="180"/>
      <c r="AF649" s="180"/>
      <c r="AG649" s="180"/>
    </row>
    <row r="650" spans="1:33" ht="12.75" customHeight="1">
      <c r="A650" s="180"/>
      <c r="B650" s="196"/>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c r="AA650" s="180"/>
      <c r="AB650" s="180"/>
      <c r="AC650" s="180"/>
      <c r="AD650" s="180"/>
      <c r="AE650" s="180"/>
      <c r="AF650" s="180"/>
      <c r="AG650" s="180"/>
    </row>
    <row r="651" spans="1:33" ht="12.75" customHeight="1">
      <c r="A651" s="180"/>
      <c r="B651" s="196"/>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c r="AA651" s="180"/>
      <c r="AB651" s="180"/>
      <c r="AC651" s="180"/>
      <c r="AD651" s="180"/>
      <c r="AE651" s="180"/>
      <c r="AF651" s="180"/>
      <c r="AG651" s="180"/>
    </row>
    <row r="652" spans="1:33" ht="12.75" customHeight="1">
      <c r="A652" s="180"/>
      <c r="B652" s="196"/>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c r="AA652" s="180"/>
      <c r="AB652" s="180"/>
      <c r="AC652" s="180"/>
      <c r="AD652" s="180"/>
      <c r="AE652" s="180"/>
      <c r="AF652" s="180"/>
      <c r="AG652" s="180"/>
    </row>
    <row r="653" spans="1:33" ht="12.75" customHeight="1">
      <c r="A653" s="180"/>
      <c r="B653" s="196"/>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c r="AA653" s="180"/>
      <c r="AB653" s="180"/>
      <c r="AC653" s="180"/>
      <c r="AD653" s="180"/>
      <c r="AE653" s="180"/>
      <c r="AF653" s="180"/>
      <c r="AG653" s="180"/>
    </row>
    <row r="654" spans="1:33" ht="12.75" customHeight="1">
      <c r="A654" s="180"/>
      <c r="B654" s="196"/>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c r="AA654" s="180"/>
      <c r="AB654" s="180"/>
      <c r="AC654" s="180"/>
      <c r="AD654" s="180"/>
      <c r="AE654" s="180"/>
      <c r="AF654" s="180"/>
      <c r="AG654" s="180"/>
    </row>
    <row r="655" spans="1:33" ht="12.75" customHeight="1">
      <c r="A655" s="180"/>
      <c r="B655" s="196"/>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c r="AA655" s="180"/>
      <c r="AB655" s="180"/>
      <c r="AC655" s="180"/>
      <c r="AD655" s="180"/>
      <c r="AE655" s="180"/>
      <c r="AF655" s="180"/>
      <c r="AG655" s="180"/>
    </row>
    <row r="656" spans="1:33" ht="12.75" customHeight="1">
      <c r="A656" s="180"/>
      <c r="B656" s="196"/>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c r="AA656" s="180"/>
      <c r="AB656" s="180"/>
      <c r="AC656" s="180"/>
      <c r="AD656" s="180"/>
      <c r="AE656" s="180"/>
      <c r="AF656" s="180"/>
      <c r="AG656" s="180"/>
    </row>
    <row r="657" spans="1:33" ht="12.75" customHeight="1">
      <c r="A657" s="180"/>
      <c r="B657" s="196"/>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c r="AA657" s="180"/>
      <c r="AB657" s="180"/>
      <c r="AC657" s="180"/>
      <c r="AD657" s="180"/>
      <c r="AE657" s="180"/>
      <c r="AF657" s="180"/>
      <c r="AG657" s="180"/>
    </row>
    <row r="658" spans="1:33" ht="12.75" customHeight="1">
      <c r="A658" s="180"/>
      <c r="B658" s="196"/>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c r="AA658" s="180"/>
      <c r="AB658" s="180"/>
      <c r="AC658" s="180"/>
      <c r="AD658" s="180"/>
      <c r="AE658" s="180"/>
      <c r="AF658" s="180"/>
      <c r="AG658" s="180"/>
    </row>
    <row r="659" spans="1:33" ht="12.75" customHeight="1">
      <c r="A659" s="180"/>
      <c r="B659" s="196"/>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c r="AA659" s="180"/>
      <c r="AB659" s="180"/>
      <c r="AC659" s="180"/>
      <c r="AD659" s="180"/>
      <c r="AE659" s="180"/>
      <c r="AF659" s="180"/>
      <c r="AG659" s="180"/>
    </row>
    <row r="660" spans="1:33" ht="12.75" customHeight="1">
      <c r="A660" s="180"/>
      <c r="B660" s="196"/>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c r="AA660" s="180"/>
      <c r="AB660" s="180"/>
      <c r="AC660" s="180"/>
      <c r="AD660" s="180"/>
      <c r="AE660" s="180"/>
      <c r="AF660" s="180"/>
      <c r="AG660" s="180"/>
    </row>
    <row r="661" spans="1:33" ht="12.75" customHeight="1">
      <c r="A661" s="180"/>
      <c r="B661" s="196"/>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c r="AA661" s="180"/>
      <c r="AB661" s="180"/>
      <c r="AC661" s="180"/>
      <c r="AD661" s="180"/>
      <c r="AE661" s="180"/>
      <c r="AF661" s="180"/>
      <c r="AG661" s="180"/>
    </row>
    <row r="662" spans="1:33" ht="12.75" customHeight="1">
      <c r="A662" s="180"/>
      <c r="B662" s="196"/>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c r="AA662" s="180"/>
      <c r="AB662" s="180"/>
      <c r="AC662" s="180"/>
      <c r="AD662" s="180"/>
      <c r="AE662" s="180"/>
      <c r="AF662" s="180"/>
      <c r="AG662" s="180"/>
    </row>
    <row r="663" spans="1:33" ht="12.75" customHeight="1">
      <c r="A663" s="180"/>
      <c r="B663" s="196"/>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c r="AA663" s="180"/>
      <c r="AB663" s="180"/>
      <c r="AC663" s="180"/>
      <c r="AD663" s="180"/>
      <c r="AE663" s="180"/>
      <c r="AF663" s="180"/>
      <c r="AG663" s="180"/>
    </row>
    <row r="664" spans="1:33" ht="12.75" customHeight="1">
      <c r="A664" s="180"/>
      <c r="B664" s="196"/>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c r="AA664" s="180"/>
      <c r="AB664" s="180"/>
      <c r="AC664" s="180"/>
      <c r="AD664" s="180"/>
      <c r="AE664" s="180"/>
      <c r="AF664" s="180"/>
      <c r="AG664" s="180"/>
    </row>
    <row r="665" spans="1:33" ht="12.75" customHeight="1">
      <c r="A665" s="180"/>
      <c r="B665" s="196"/>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c r="AA665" s="180"/>
      <c r="AB665" s="180"/>
      <c r="AC665" s="180"/>
      <c r="AD665" s="180"/>
      <c r="AE665" s="180"/>
      <c r="AF665" s="180"/>
      <c r="AG665" s="180"/>
    </row>
    <row r="666" spans="1:33" ht="12.75" customHeight="1">
      <c r="A666" s="180"/>
      <c r="B666" s="196"/>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c r="AA666" s="180"/>
      <c r="AB666" s="180"/>
      <c r="AC666" s="180"/>
      <c r="AD666" s="180"/>
      <c r="AE666" s="180"/>
      <c r="AF666" s="180"/>
      <c r="AG666" s="180"/>
    </row>
    <row r="667" spans="1:33" ht="12.75" customHeight="1">
      <c r="A667" s="180"/>
      <c r="B667" s="196"/>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c r="AA667" s="180"/>
      <c r="AB667" s="180"/>
      <c r="AC667" s="180"/>
      <c r="AD667" s="180"/>
      <c r="AE667" s="180"/>
      <c r="AF667" s="180"/>
      <c r="AG667" s="180"/>
    </row>
    <row r="668" spans="1:33" ht="12.75" customHeight="1">
      <c r="A668" s="180"/>
      <c r="B668" s="196"/>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c r="AA668" s="180"/>
      <c r="AB668" s="180"/>
      <c r="AC668" s="180"/>
      <c r="AD668" s="180"/>
      <c r="AE668" s="180"/>
      <c r="AF668" s="180"/>
      <c r="AG668" s="180"/>
    </row>
    <row r="669" spans="1:33" ht="12.75" customHeight="1">
      <c r="A669" s="180"/>
      <c r="B669" s="196"/>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c r="AA669" s="180"/>
      <c r="AB669" s="180"/>
      <c r="AC669" s="180"/>
      <c r="AD669" s="180"/>
      <c r="AE669" s="180"/>
      <c r="AF669" s="180"/>
      <c r="AG669" s="180"/>
    </row>
    <row r="670" spans="1:33" ht="12.75" customHeight="1">
      <c r="A670" s="180"/>
      <c r="B670" s="196"/>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c r="AA670" s="180"/>
      <c r="AB670" s="180"/>
      <c r="AC670" s="180"/>
      <c r="AD670" s="180"/>
      <c r="AE670" s="180"/>
      <c r="AF670" s="180"/>
      <c r="AG670" s="180"/>
    </row>
    <row r="671" spans="1:33" ht="12.75" customHeight="1">
      <c r="A671" s="180"/>
      <c r="B671" s="196"/>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c r="AA671" s="180"/>
      <c r="AB671" s="180"/>
      <c r="AC671" s="180"/>
      <c r="AD671" s="180"/>
      <c r="AE671" s="180"/>
      <c r="AF671" s="180"/>
      <c r="AG671" s="180"/>
    </row>
    <row r="672" spans="1:33" ht="12.75" customHeight="1">
      <c r="A672" s="180"/>
      <c r="B672" s="196"/>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c r="AA672" s="180"/>
      <c r="AB672" s="180"/>
      <c r="AC672" s="180"/>
      <c r="AD672" s="180"/>
      <c r="AE672" s="180"/>
      <c r="AF672" s="180"/>
      <c r="AG672" s="180"/>
    </row>
    <row r="673" spans="1:33" ht="12.75" customHeight="1">
      <c r="A673" s="180"/>
      <c r="B673" s="196"/>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c r="AA673" s="180"/>
      <c r="AB673" s="180"/>
      <c r="AC673" s="180"/>
      <c r="AD673" s="180"/>
      <c r="AE673" s="180"/>
      <c r="AF673" s="180"/>
      <c r="AG673" s="180"/>
    </row>
    <row r="674" spans="1:33" ht="12.75" customHeight="1">
      <c r="A674" s="180"/>
      <c r="B674" s="196"/>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c r="AA674" s="180"/>
      <c r="AB674" s="180"/>
      <c r="AC674" s="180"/>
      <c r="AD674" s="180"/>
      <c r="AE674" s="180"/>
      <c r="AF674" s="180"/>
      <c r="AG674" s="180"/>
    </row>
    <row r="675" spans="1:33" ht="12.75" customHeight="1">
      <c r="A675" s="180"/>
      <c r="B675" s="196"/>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c r="AA675" s="180"/>
      <c r="AB675" s="180"/>
      <c r="AC675" s="180"/>
      <c r="AD675" s="180"/>
      <c r="AE675" s="180"/>
      <c r="AF675" s="180"/>
      <c r="AG675" s="180"/>
    </row>
    <row r="676" spans="1:33" ht="12.75" customHeight="1">
      <c r="A676" s="180"/>
      <c r="B676" s="196"/>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c r="AA676" s="180"/>
      <c r="AB676" s="180"/>
      <c r="AC676" s="180"/>
      <c r="AD676" s="180"/>
      <c r="AE676" s="180"/>
      <c r="AF676" s="180"/>
      <c r="AG676" s="180"/>
    </row>
    <row r="677" spans="1:33" ht="12.75" customHeight="1">
      <c r="A677" s="180"/>
      <c r="B677" s="196"/>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c r="AA677" s="180"/>
      <c r="AB677" s="180"/>
      <c r="AC677" s="180"/>
      <c r="AD677" s="180"/>
      <c r="AE677" s="180"/>
      <c r="AF677" s="180"/>
      <c r="AG677" s="180"/>
    </row>
    <row r="678" spans="1:33" ht="12.75" customHeight="1">
      <c r="A678" s="180"/>
      <c r="B678" s="196"/>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c r="AA678" s="180"/>
      <c r="AB678" s="180"/>
      <c r="AC678" s="180"/>
      <c r="AD678" s="180"/>
      <c r="AE678" s="180"/>
      <c r="AF678" s="180"/>
      <c r="AG678" s="180"/>
    </row>
    <row r="679" spans="1:33" ht="12.75" customHeight="1">
      <c r="A679" s="180"/>
      <c r="B679" s="196"/>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c r="AA679" s="180"/>
      <c r="AB679" s="180"/>
      <c r="AC679" s="180"/>
      <c r="AD679" s="180"/>
      <c r="AE679" s="180"/>
      <c r="AF679" s="180"/>
      <c r="AG679" s="180"/>
    </row>
    <row r="680" spans="1:33" ht="12.75" customHeight="1">
      <c r="A680" s="180"/>
      <c r="B680" s="196"/>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c r="AA680" s="180"/>
      <c r="AB680" s="180"/>
      <c r="AC680" s="180"/>
      <c r="AD680" s="180"/>
      <c r="AE680" s="180"/>
      <c r="AF680" s="180"/>
      <c r="AG680" s="180"/>
    </row>
    <row r="681" spans="1:33" ht="12.75" customHeight="1">
      <c r="A681" s="180"/>
      <c r="B681" s="196"/>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c r="AA681" s="180"/>
      <c r="AB681" s="180"/>
      <c r="AC681" s="180"/>
      <c r="AD681" s="180"/>
      <c r="AE681" s="180"/>
      <c r="AF681" s="180"/>
      <c r="AG681" s="180"/>
    </row>
    <row r="682" spans="1:33" ht="12.75" customHeight="1">
      <c r="A682" s="180"/>
      <c r="B682" s="196"/>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c r="AA682" s="180"/>
      <c r="AB682" s="180"/>
      <c r="AC682" s="180"/>
      <c r="AD682" s="180"/>
      <c r="AE682" s="180"/>
      <c r="AF682" s="180"/>
      <c r="AG682" s="180"/>
    </row>
    <row r="683" spans="1:33" ht="12.75" customHeight="1">
      <c r="A683" s="180"/>
      <c r="B683" s="196"/>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c r="AA683" s="180"/>
      <c r="AB683" s="180"/>
      <c r="AC683" s="180"/>
      <c r="AD683" s="180"/>
      <c r="AE683" s="180"/>
      <c r="AF683" s="180"/>
      <c r="AG683" s="180"/>
    </row>
    <row r="684" spans="1:33" ht="12.75" customHeight="1">
      <c r="A684" s="180"/>
      <c r="B684" s="196"/>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c r="AA684" s="180"/>
      <c r="AB684" s="180"/>
      <c r="AC684" s="180"/>
      <c r="AD684" s="180"/>
      <c r="AE684" s="180"/>
      <c r="AF684" s="180"/>
      <c r="AG684" s="180"/>
    </row>
    <row r="685" spans="1:33" ht="12.75" customHeight="1">
      <c r="A685" s="180"/>
      <c r="B685" s="196"/>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c r="AA685" s="180"/>
      <c r="AB685" s="180"/>
      <c r="AC685" s="180"/>
      <c r="AD685" s="180"/>
      <c r="AE685" s="180"/>
      <c r="AF685" s="180"/>
      <c r="AG685" s="180"/>
    </row>
    <row r="686" spans="1:33" ht="12.75" customHeight="1">
      <c r="A686" s="180"/>
      <c r="B686" s="196"/>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c r="AA686" s="180"/>
      <c r="AB686" s="180"/>
      <c r="AC686" s="180"/>
      <c r="AD686" s="180"/>
      <c r="AE686" s="180"/>
      <c r="AF686" s="180"/>
      <c r="AG686" s="180"/>
    </row>
    <row r="687" spans="1:33" ht="12.75" customHeight="1">
      <c r="A687" s="180"/>
      <c r="B687" s="196"/>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c r="AA687" s="180"/>
      <c r="AB687" s="180"/>
      <c r="AC687" s="180"/>
      <c r="AD687" s="180"/>
      <c r="AE687" s="180"/>
      <c r="AF687" s="180"/>
      <c r="AG687" s="180"/>
    </row>
    <row r="688" spans="1:33" ht="12.75" customHeight="1">
      <c r="A688" s="180"/>
      <c r="B688" s="196"/>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c r="AA688" s="180"/>
      <c r="AB688" s="180"/>
      <c r="AC688" s="180"/>
      <c r="AD688" s="180"/>
      <c r="AE688" s="180"/>
      <c r="AF688" s="180"/>
      <c r="AG688" s="180"/>
    </row>
    <row r="689" spans="1:33" ht="12.75" customHeight="1">
      <c r="A689" s="180"/>
      <c r="B689" s="196"/>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c r="AA689" s="180"/>
      <c r="AB689" s="180"/>
      <c r="AC689" s="180"/>
      <c r="AD689" s="180"/>
      <c r="AE689" s="180"/>
      <c r="AF689" s="180"/>
      <c r="AG689" s="180"/>
    </row>
    <row r="690" spans="1:33" ht="12.75" customHeight="1">
      <c r="A690" s="180"/>
      <c r="B690" s="196"/>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c r="AA690" s="180"/>
      <c r="AB690" s="180"/>
      <c r="AC690" s="180"/>
      <c r="AD690" s="180"/>
      <c r="AE690" s="180"/>
      <c r="AF690" s="180"/>
      <c r="AG690" s="180"/>
    </row>
    <row r="691" spans="1:33" ht="12.75" customHeight="1">
      <c r="A691" s="180"/>
      <c r="B691" s="196"/>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c r="AA691" s="180"/>
      <c r="AB691" s="180"/>
      <c r="AC691" s="180"/>
      <c r="AD691" s="180"/>
      <c r="AE691" s="180"/>
      <c r="AF691" s="180"/>
      <c r="AG691" s="180"/>
    </row>
    <row r="692" spans="1:33" ht="12.75" customHeight="1">
      <c r="A692" s="180"/>
      <c r="B692" s="196"/>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c r="AA692" s="180"/>
      <c r="AB692" s="180"/>
      <c r="AC692" s="180"/>
      <c r="AD692" s="180"/>
      <c r="AE692" s="180"/>
      <c r="AF692" s="180"/>
      <c r="AG692" s="180"/>
    </row>
    <row r="693" spans="1:33" ht="12.75" customHeight="1">
      <c r="A693" s="180"/>
      <c r="B693" s="196"/>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c r="AA693" s="180"/>
      <c r="AB693" s="180"/>
      <c r="AC693" s="180"/>
      <c r="AD693" s="180"/>
      <c r="AE693" s="180"/>
      <c r="AF693" s="180"/>
      <c r="AG693" s="180"/>
    </row>
    <row r="694" spans="1:33" ht="12.75" customHeight="1">
      <c r="A694" s="180"/>
      <c r="B694" s="196"/>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c r="AA694" s="180"/>
      <c r="AB694" s="180"/>
      <c r="AC694" s="180"/>
      <c r="AD694" s="180"/>
      <c r="AE694" s="180"/>
      <c r="AF694" s="180"/>
      <c r="AG694" s="180"/>
    </row>
    <row r="695" spans="1:33" ht="12.75" customHeight="1">
      <c r="A695" s="180"/>
      <c r="B695" s="196"/>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c r="AA695" s="180"/>
      <c r="AB695" s="180"/>
      <c r="AC695" s="180"/>
      <c r="AD695" s="180"/>
      <c r="AE695" s="180"/>
      <c r="AF695" s="180"/>
      <c r="AG695" s="180"/>
    </row>
    <row r="696" spans="1:33" ht="12.75" customHeight="1">
      <c r="A696" s="180"/>
      <c r="B696" s="196"/>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c r="AA696" s="180"/>
      <c r="AB696" s="180"/>
      <c r="AC696" s="180"/>
      <c r="AD696" s="180"/>
      <c r="AE696" s="180"/>
      <c r="AF696" s="180"/>
      <c r="AG696" s="180"/>
    </row>
    <row r="697" spans="1:33" ht="12.75" customHeight="1">
      <c r="A697" s="180"/>
      <c r="B697" s="196"/>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row>
    <row r="698" spans="1:33" ht="12.75" customHeight="1">
      <c r="A698" s="180"/>
      <c r="B698" s="196"/>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c r="AA698" s="180"/>
      <c r="AB698" s="180"/>
      <c r="AC698" s="180"/>
      <c r="AD698" s="180"/>
      <c r="AE698" s="180"/>
      <c r="AF698" s="180"/>
      <c r="AG698" s="180"/>
    </row>
    <row r="699" spans="1:33" ht="12.75" customHeight="1">
      <c r="A699" s="180"/>
      <c r="B699" s="196"/>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c r="AA699" s="180"/>
      <c r="AB699" s="180"/>
      <c r="AC699" s="180"/>
      <c r="AD699" s="180"/>
      <c r="AE699" s="180"/>
      <c r="AF699" s="180"/>
      <c r="AG699" s="180"/>
    </row>
    <row r="700" spans="1:33" ht="12.75" customHeight="1">
      <c r="A700" s="180"/>
      <c r="B700" s="196"/>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c r="AA700" s="180"/>
      <c r="AB700" s="180"/>
      <c r="AC700" s="180"/>
      <c r="AD700" s="180"/>
      <c r="AE700" s="180"/>
      <c r="AF700" s="180"/>
      <c r="AG700" s="180"/>
    </row>
    <row r="701" spans="1:33" ht="12.75" customHeight="1">
      <c r="A701" s="180"/>
      <c r="B701" s="196"/>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c r="AA701" s="180"/>
      <c r="AB701" s="180"/>
      <c r="AC701" s="180"/>
      <c r="AD701" s="180"/>
      <c r="AE701" s="180"/>
      <c r="AF701" s="180"/>
      <c r="AG701" s="180"/>
    </row>
    <row r="702" spans="1:33" ht="12.75" customHeight="1">
      <c r="A702" s="180"/>
      <c r="B702" s="196"/>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c r="AA702" s="180"/>
      <c r="AB702" s="180"/>
      <c r="AC702" s="180"/>
      <c r="AD702" s="180"/>
      <c r="AE702" s="180"/>
      <c r="AF702" s="180"/>
      <c r="AG702" s="180"/>
    </row>
    <row r="703" spans="1:33" ht="12.75" customHeight="1">
      <c r="A703" s="180"/>
      <c r="B703" s="196"/>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c r="AA703" s="180"/>
      <c r="AB703" s="180"/>
      <c r="AC703" s="180"/>
      <c r="AD703" s="180"/>
      <c r="AE703" s="180"/>
      <c r="AF703" s="180"/>
      <c r="AG703" s="180"/>
    </row>
    <row r="704" spans="1:33" ht="12.75" customHeight="1">
      <c r="A704" s="180"/>
      <c r="B704" s="196"/>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c r="AA704" s="180"/>
      <c r="AB704" s="180"/>
      <c r="AC704" s="180"/>
      <c r="AD704" s="180"/>
      <c r="AE704" s="180"/>
      <c r="AF704" s="180"/>
      <c r="AG704" s="180"/>
    </row>
    <row r="705" spans="1:33" ht="12.75" customHeight="1">
      <c r="A705" s="180"/>
      <c r="B705" s="196"/>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c r="AA705" s="180"/>
      <c r="AB705" s="180"/>
      <c r="AC705" s="180"/>
      <c r="AD705" s="180"/>
      <c r="AE705" s="180"/>
      <c r="AF705" s="180"/>
      <c r="AG705" s="180"/>
    </row>
    <row r="706" spans="1:33" ht="12.75" customHeight="1">
      <c r="A706" s="180"/>
      <c r="B706" s="196"/>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c r="AA706" s="180"/>
      <c r="AB706" s="180"/>
      <c r="AC706" s="180"/>
      <c r="AD706" s="180"/>
      <c r="AE706" s="180"/>
      <c r="AF706" s="180"/>
      <c r="AG706" s="180"/>
    </row>
    <row r="707" spans="1:33" ht="12.75" customHeight="1">
      <c r="A707" s="180"/>
      <c r="B707" s="196"/>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c r="AA707" s="180"/>
      <c r="AB707" s="180"/>
      <c r="AC707" s="180"/>
      <c r="AD707" s="180"/>
      <c r="AE707" s="180"/>
      <c r="AF707" s="180"/>
      <c r="AG707" s="180"/>
    </row>
    <row r="708" spans="1:33" ht="12.75" customHeight="1">
      <c r="A708" s="180"/>
      <c r="B708" s="196"/>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c r="AA708" s="180"/>
      <c r="AB708" s="180"/>
      <c r="AC708" s="180"/>
      <c r="AD708" s="180"/>
      <c r="AE708" s="180"/>
      <c r="AF708" s="180"/>
      <c r="AG708" s="180"/>
    </row>
    <row r="709" spans="1:33" ht="12.75" customHeight="1">
      <c r="A709" s="180"/>
      <c r="B709" s="196"/>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c r="AA709" s="180"/>
      <c r="AB709" s="180"/>
      <c r="AC709" s="180"/>
      <c r="AD709" s="180"/>
      <c r="AE709" s="180"/>
      <c r="AF709" s="180"/>
      <c r="AG709" s="180"/>
    </row>
    <row r="710" spans="1:33" ht="12.75" customHeight="1">
      <c r="A710" s="180"/>
      <c r="B710" s="196"/>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c r="AA710" s="180"/>
      <c r="AB710" s="180"/>
      <c r="AC710" s="180"/>
      <c r="AD710" s="180"/>
      <c r="AE710" s="180"/>
      <c r="AF710" s="180"/>
      <c r="AG710" s="180"/>
    </row>
    <row r="711" spans="1:33" ht="12.75" customHeight="1">
      <c r="A711" s="180"/>
      <c r="B711" s="196"/>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c r="AA711" s="180"/>
      <c r="AB711" s="180"/>
      <c r="AC711" s="180"/>
      <c r="AD711" s="180"/>
      <c r="AE711" s="180"/>
      <c r="AF711" s="180"/>
      <c r="AG711" s="180"/>
    </row>
    <row r="712" spans="1:33" ht="12.75" customHeight="1">
      <c r="A712" s="180"/>
      <c r="B712" s="196"/>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c r="AA712" s="180"/>
      <c r="AB712" s="180"/>
      <c r="AC712" s="180"/>
      <c r="AD712" s="180"/>
      <c r="AE712" s="180"/>
      <c r="AF712" s="180"/>
      <c r="AG712" s="180"/>
    </row>
    <row r="713" spans="1:33" ht="12.75" customHeight="1">
      <c r="A713" s="180"/>
      <c r="B713" s="196"/>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c r="AA713" s="180"/>
      <c r="AB713" s="180"/>
      <c r="AC713" s="180"/>
      <c r="AD713" s="180"/>
      <c r="AE713" s="180"/>
      <c r="AF713" s="180"/>
      <c r="AG713" s="180"/>
    </row>
    <row r="714" spans="1:33" ht="12.75" customHeight="1">
      <c r="A714" s="180"/>
      <c r="B714" s="196"/>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180"/>
      <c r="AD714" s="180"/>
      <c r="AE714" s="180"/>
      <c r="AF714" s="180"/>
      <c r="AG714" s="180"/>
    </row>
    <row r="715" spans="1:33" ht="12.75" customHeight="1">
      <c r="A715" s="180"/>
      <c r="B715" s="196"/>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c r="AA715" s="180"/>
      <c r="AB715" s="180"/>
      <c r="AC715" s="180"/>
      <c r="AD715" s="180"/>
      <c r="AE715" s="180"/>
      <c r="AF715" s="180"/>
      <c r="AG715" s="180"/>
    </row>
    <row r="716" spans="1:33" ht="12.75" customHeight="1">
      <c r="A716" s="180"/>
      <c r="B716" s="196"/>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c r="AA716" s="180"/>
      <c r="AB716" s="180"/>
      <c r="AC716" s="180"/>
      <c r="AD716" s="180"/>
      <c r="AE716" s="180"/>
      <c r="AF716" s="180"/>
      <c r="AG716" s="180"/>
    </row>
    <row r="717" spans="1:33" ht="12.75" customHeight="1">
      <c r="A717" s="180"/>
      <c r="B717" s="196"/>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c r="AA717" s="180"/>
      <c r="AB717" s="180"/>
      <c r="AC717" s="180"/>
      <c r="AD717" s="180"/>
      <c r="AE717" s="180"/>
      <c r="AF717" s="180"/>
      <c r="AG717" s="180"/>
    </row>
    <row r="718" spans="1:33" ht="12.75" customHeight="1">
      <c r="A718" s="180"/>
      <c r="B718" s="196"/>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c r="AA718" s="180"/>
      <c r="AB718" s="180"/>
      <c r="AC718" s="180"/>
      <c r="AD718" s="180"/>
      <c r="AE718" s="180"/>
      <c r="AF718" s="180"/>
      <c r="AG718" s="180"/>
    </row>
    <row r="719" spans="1:33" ht="12.75" customHeight="1">
      <c r="A719" s="180"/>
      <c r="B719" s="196"/>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c r="AA719" s="180"/>
      <c r="AB719" s="180"/>
      <c r="AC719" s="180"/>
      <c r="AD719" s="180"/>
      <c r="AE719" s="180"/>
      <c r="AF719" s="180"/>
      <c r="AG719" s="180"/>
    </row>
    <row r="720" spans="1:33" ht="12.75" customHeight="1">
      <c r="A720" s="180"/>
      <c r="B720" s="196"/>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c r="AA720" s="180"/>
      <c r="AB720" s="180"/>
      <c r="AC720" s="180"/>
      <c r="AD720" s="180"/>
      <c r="AE720" s="180"/>
      <c r="AF720" s="180"/>
      <c r="AG720" s="180"/>
    </row>
    <row r="721" spans="1:33" ht="12.75" customHeight="1">
      <c r="A721" s="180"/>
      <c r="B721" s="196"/>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c r="AA721" s="180"/>
      <c r="AB721" s="180"/>
      <c r="AC721" s="180"/>
      <c r="AD721" s="180"/>
      <c r="AE721" s="180"/>
      <c r="AF721" s="180"/>
      <c r="AG721" s="180"/>
    </row>
    <row r="722" spans="1:33" ht="12.75" customHeight="1">
      <c r="A722" s="180"/>
      <c r="B722" s="196"/>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c r="AA722" s="180"/>
      <c r="AB722" s="180"/>
      <c r="AC722" s="180"/>
      <c r="AD722" s="180"/>
      <c r="AE722" s="180"/>
      <c r="AF722" s="180"/>
      <c r="AG722" s="180"/>
    </row>
    <row r="723" spans="1:33" ht="12.75" customHeight="1">
      <c r="A723" s="180"/>
      <c r="B723" s="196"/>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c r="AA723" s="180"/>
      <c r="AB723" s="180"/>
      <c r="AC723" s="180"/>
      <c r="AD723" s="180"/>
      <c r="AE723" s="180"/>
      <c r="AF723" s="180"/>
      <c r="AG723" s="180"/>
    </row>
    <row r="724" spans="1:33" ht="12.75" customHeight="1">
      <c r="A724" s="180"/>
      <c r="B724" s="196"/>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c r="AA724" s="180"/>
      <c r="AB724" s="180"/>
      <c r="AC724" s="180"/>
      <c r="AD724" s="180"/>
      <c r="AE724" s="180"/>
      <c r="AF724" s="180"/>
      <c r="AG724" s="180"/>
    </row>
    <row r="725" spans="1:33" ht="12.75" customHeight="1">
      <c r="A725" s="180"/>
      <c r="B725" s="196"/>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c r="AA725" s="180"/>
      <c r="AB725" s="180"/>
      <c r="AC725" s="180"/>
      <c r="AD725" s="180"/>
      <c r="AE725" s="180"/>
      <c r="AF725" s="180"/>
      <c r="AG725" s="180"/>
    </row>
    <row r="726" spans="1:33" ht="12.75" customHeight="1">
      <c r="A726" s="180"/>
      <c r="B726" s="196"/>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c r="AA726" s="180"/>
      <c r="AB726" s="180"/>
      <c r="AC726" s="180"/>
      <c r="AD726" s="180"/>
      <c r="AE726" s="180"/>
      <c r="AF726" s="180"/>
      <c r="AG726" s="180"/>
    </row>
    <row r="727" spans="1:33" ht="12.75" customHeight="1">
      <c r="A727" s="180"/>
      <c r="B727" s="196"/>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c r="AA727" s="180"/>
      <c r="AB727" s="180"/>
      <c r="AC727" s="180"/>
      <c r="AD727" s="180"/>
      <c r="AE727" s="180"/>
      <c r="AF727" s="180"/>
      <c r="AG727" s="180"/>
    </row>
    <row r="728" spans="1:33" ht="12.75" customHeight="1">
      <c r="A728" s="180"/>
      <c r="B728" s="196"/>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c r="AA728" s="180"/>
      <c r="AB728" s="180"/>
      <c r="AC728" s="180"/>
      <c r="AD728" s="180"/>
      <c r="AE728" s="180"/>
      <c r="AF728" s="180"/>
      <c r="AG728" s="180"/>
    </row>
    <row r="729" spans="1:33" ht="12.75" customHeight="1">
      <c r="A729" s="180"/>
      <c r="B729" s="196"/>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c r="AA729" s="180"/>
      <c r="AB729" s="180"/>
      <c r="AC729" s="180"/>
      <c r="AD729" s="180"/>
      <c r="AE729" s="180"/>
      <c r="AF729" s="180"/>
      <c r="AG729" s="180"/>
    </row>
    <row r="730" spans="1:33" ht="12.75" customHeight="1">
      <c r="A730" s="180"/>
      <c r="B730" s="196"/>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c r="AA730" s="180"/>
      <c r="AB730" s="180"/>
      <c r="AC730" s="180"/>
      <c r="AD730" s="180"/>
      <c r="AE730" s="180"/>
      <c r="AF730" s="180"/>
      <c r="AG730" s="180"/>
    </row>
    <row r="731" spans="1:33" ht="12.75" customHeight="1">
      <c r="A731" s="180"/>
      <c r="B731" s="196"/>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c r="AA731" s="180"/>
      <c r="AB731" s="180"/>
      <c r="AC731" s="180"/>
      <c r="AD731" s="180"/>
      <c r="AE731" s="180"/>
      <c r="AF731" s="180"/>
      <c r="AG731" s="180"/>
    </row>
    <row r="732" spans="1:33" ht="12.75" customHeight="1">
      <c r="A732" s="180"/>
      <c r="B732" s="196"/>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c r="AA732" s="180"/>
      <c r="AB732" s="180"/>
      <c r="AC732" s="180"/>
      <c r="AD732" s="180"/>
      <c r="AE732" s="180"/>
      <c r="AF732" s="180"/>
      <c r="AG732" s="180"/>
    </row>
    <row r="733" spans="1:33" ht="12.75" customHeight="1">
      <c r="A733" s="180"/>
      <c r="B733" s="196"/>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c r="AA733" s="180"/>
      <c r="AB733" s="180"/>
      <c r="AC733" s="180"/>
      <c r="AD733" s="180"/>
      <c r="AE733" s="180"/>
      <c r="AF733" s="180"/>
      <c r="AG733" s="180"/>
    </row>
    <row r="734" spans="1:33" ht="12.75" customHeight="1">
      <c r="A734" s="180"/>
      <c r="B734" s="196"/>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c r="AA734" s="180"/>
      <c r="AB734" s="180"/>
      <c r="AC734" s="180"/>
      <c r="AD734" s="180"/>
      <c r="AE734" s="180"/>
      <c r="AF734" s="180"/>
      <c r="AG734" s="180"/>
    </row>
    <row r="735" spans="1:33" ht="12.75" customHeight="1">
      <c r="A735" s="180"/>
      <c r="B735" s="196"/>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c r="AA735" s="180"/>
      <c r="AB735" s="180"/>
      <c r="AC735" s="180"/>
      <c r="AD735" s="180"/>
      <c r="AE735" s="180"/>
      <c r="AF735" s="180"/>
      <c r="AG735" s="180"/>
    </row>
    <row r="736" spans="1:33" ht="12.75" customHeight="1">
      <c r="A736" s="180"/>
      <c r="B736" s="196"/>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c r="AA736" s="180"/>
      <c r="AB736" s="180"/>
      <c r="AC736" s="180"/>
      <c r="AD736" s="180"/>
      <c r="AE736" s="180"/>
      <c r="AF736" s="180"/>
      <c r="AG736" s="180"/>
    </row>
    <row r="737" spans="1:33" ht="12.75" customHeight="1">
      <c r="A737" s="180"/>
      <c r="B737" s="196"/>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c r="AA737" s="180"/>
      <c r="AB737" s="180"/>
      <c r="AC737" s="180"/>
      <c r="AD737" s="180"/>
      <c r="AE737" s="180"/>
      <c r="AF737" s="180"/>
      <c r="AG737" s="180"/>
    </row>
    <row r="738" spans="1:33" ht="12.75" customHeight="1">
      <c r="A738" s="180"/>
      <c r="B738" s="196"/>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c r="AA738" s="180"/>
      <c r="AB738" s="180"/>
      <c r="AC738" s="180"/>
      <c r="AD738" s="180"/>
      <c r="AE738" s="180"/>
      <c r="AF738" s="180"/>
      <c r="AG738" s="180"/>
    </row>
    <row r="739" spans="1:33" ht="12.75" customHeight="1">
      <c r="A739" s="180"/>
      <c r="B739" s="196"/>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c r="AA739" s="180"/>
      <c r="AB739" s="180"/>
      <c r="AC739" s="180"/>
      <c r="AD739" s="180"/>
      <c r="AE739" s="180"/>
      <c r="AF739" s="180"/>
      <c r="AG739" s="180"/>
    </row>
    <row r="740" spans="1:33" ht="12.75" customHeight="1">
      <c r="A740" s="180"/>
      <c r="B740" s="196"/>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c r="AA740" s="180"/>
      <c r="AB740" s="180"/>
      <c r="AC740" s="180"/>
      <c r="AD740" s="180"/>
      <c r="AE740" s="180"/>
      <c r="AF740" s="180"/>
      <c r="AG740" s="180"/>
    </row>
    <row r="741" spans="1:33" ht="12.75" customHeight="1">
      <c r="A741" s="180"/>
      <c r="B741" s="196"/>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c r="AA741" s="180"/>
      <c r="AB741" s="180"/>
      <c r="AC741" s="180"/>
      <c r="AD741" s="180"/>
      <c r="AE741" s="180"/>
      <c r="AF741" s="180"/>
      <c r="AG741" s="180"/>
    </row>
    <row r="742" spans="1:33" ht="12.75" customHeight="1">
      <c r="A742" s="180"/>
      <c r="B742" s="196"/>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c r="AA742" s="180"/>
      <c r="AB742" s="180"/>
      <c r="AC742" s="180"/>
      <c r="AD742" s="180"/>
      <c r="AE742" s="180"/>
      <c r="AF742" s="180"/>
      <c r="AG742" s="180"/>
    </row>
    <row r="743" spans="1:33" ht="12.75" customHeight="1">
      <c r="A743" s="180"/>
      <c r="B743" s="196"/>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c r="AA743" s="180"/>
      <c r="AB743" s="180"/>
      <c r="AC743" s="180"/>
      <c r="AD743" s="180"/>
      <c r="AE743" s="180"/>
      <c r="AF743" s="180"/>
      <c r="AG743" s="180"/>
    </row>
    <row r="744" spans="1:33" ht="12.75" customHeight="1">
      <c r="A744" s="180"/>
      <c r="B744" s="196"/>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c r="AA744" s="180"/>
      <c r="AB744" s="180"/>
      <c r="AC744" s="180"/>
      <c r="AD744" s="180"/>
      <c r="AE744" s="180"/>
      <c r="AF744" s="180"/>
      <c r="AG744" s="180"/>
    </row>
    <row r="745" spans="1:33" ht="12.75" customHeight="1">
      <c r="A745" s="180"/>
      <c r="B745" s="196"/>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c r="AA745" s="180"/>
      <c r="AB745" s="180"/>
      <c r="AC745" s="180"/>
      <c r="AD745" s="180"/>
      <c r="AE745" s="180"/>
      <c r="AF745" s="180"/>
      <c r="AG745" s="180"/>
    </row>
    <row r="746" spans="1:33" ht="12.75" customHeight="1">
      <c r="A746" s="180"/>
      <c r="B746" s="196"/>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c r="AA746" s="180"/>
      <c r="AB746" s="180"/>
      <c r="AC746" s="180"/>
      <c r="AD746" s="180"/>
      <c r="AE746" s="180"/>
      <c r="AF746" s="180"/>
      <c r="AG746" s="180"/>
    </row>
    <row r="747" spans="1:33" ht="12.75" customHeight="1">
      <c r="A747" s="180"/>
      <c r="B747" s="196"/>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c r="AA747" s="180"/>
      <c r="AB747" s="180"/>
      <c r="AC747" s="180"/>
      <c r="AD747" s="180"/>
      <c r="AE747" s="180"/>
      <c r="AF747" s="180"/>
      <c r="AG747" s="180"/>
    </row>
    <row r="748" spans="1:33" ht="12.75" customHeight="1">
      <c r="A748" s="180"/>
      <c r="B748" s="196"/>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c r="AA748" s="180"/>
      <c r="AB748" s="180"/>
      <c r="AC748" s="180"/>
      <c r="AD748" s="180"/>
      <c r="AE748" s="180"/>
      <c r="AF748" s="180"/>
      <c r="AG748" s="180"/>
    </row>
    <row r="749" spans="1:33" ht="12.75" customHeight="1">
      <c r="A749" s="180"/>
      <c r="B749" s="196"/>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c r="AA749" s="180"/>
      <c r="AB749" s="180"/>
      <c r="AC749" s="180"/>
      <c r="AD749" s="180"/>
      <c r="AE749" s="180"/>
      <c r="AF749" s="180"/>
      <c r="AG749" s="180"/>
    </row>
    <row r="750" spans="1:33" ht="12.75" customHeight="1">
      <c r="A750" s="180"/>
      <c r="B750" s="196"/>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c r="AA750" s="180"/>
      <c r="AB750" s="180"/>
      <c r="AC750" s="180"/>
      <c r="AD750" s="180"/>
      <c r="AE750" s="180"/>
      <c r="AF750" s="180"/>
      <c r="AG750" s="180"/>
    </row>
    <row r="751" spans="1:33" ht="12.75" customHeight="1">
      <c r="A751" s="180"/>
      <c r="B751" s="196"/>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c r="AA751" s="180"/>
      <c r="AB751" s="180"/>
      <c r="AC751" s="180"/>
      <c r="AD751" s="180"/>
      <c r="AE751" s="180"/>
      <c r="AF751" s="180"/>
      <c r="AG751" s="180"/>
    </row>
    <row r="752" spans="1:33" ht="12.75" customHeight="1">
      <c r="A752" s="180"/>
      <c r="B752" s="196"/>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c r="AA752" s="180"/>
      <c r="AB752" s="180"/>
      <c r="AC752" s="180"/>
      <c r="AD752" s="180"/>
      <c r="AE752" s="180"/>
      <c r="AF752" s="180"/>
      <c r="AG752" s="180"/>
    </row>
    <row r="753" spans="1:33" ht="12.75" customHeight="1">
      <c r="A753" s="180"/>
      <c r="B753" s="196"/>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c r="AA753" s="180"/>
      <c r="AB753" s="180"/>
      <c r="AC753" s="180"/>
      <c r="AD753" s="180"/>
      <c r="AE753" s="180"/>
      <c r="AF753" s="180"/>
      <c r="AG753" s="180"/>
    </row>
    <row r="754" spans="1:33" ht="12.75" customHeight="1">
      <c r="A754" s="180"/>
      <c r="B754" s="196"/>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c r="AA754" s="180"/>
      <c r="AB754" s="180"/>
      <c r="AC754" s="180"/>
      <c r="AD754" s="180"/>
      <c r="AE754" s="180"/>
      <c r="AF754" s="180"/>
      <c r="AG754" s="180"/>
    </row>
    <row r="755" spans="1:33" ht="12.75" customHeight="1">
      <c r="A755" s="180"/>
      <c r="B755" s="196"/>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c r="AA755" s="180"/>
      <c r="AB755" s="180"/>
      <c r="AC755" s="180"/>
      <c r="AD755" s="180"/>
      <c r="AE755" s="180"/>
      <c r="AF755" s="180"/>
      <c r="AG755" s="180"/>
    </row>
    <row r="756" spans="1:33" ht="12.75" customHeight="1">
      <c r="A756" s="180"/>
      <c r="B756" s="196"/>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c r="AA756" s="180"/>
      <c r="AB756" s="180"/>
      <c r="AC756" s="180"/>
      <c r="AD756" s="180"/>
      <c r="AE756" s="180"/>
      <c r="AF756" s="180"/>
      <c r="AG756" s="180"/>
    </row>
    <row r="757" spans="1:33" ht="12.75" customHeight="1">
      <c r="A757" s="180"/>
      <c r="B757" s="196"/>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c r="AA757" s="180"/>
      <c r="AB757" s="180"/>
      <c r="AC757" s="180"/>
      <c r="AD757" s="180"/>
      <c r="AE757" s="180"/>
      <c r="AF757" s="180"/>
      <c r="AG757" s="180"/>
    </row>
    <row r="758" spans="1:33" ht="12.75" customHeight="1">
      <c r="A758" s="180"/>
      <c r="B758" s="196"/>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c r="AA758" s="180"/>
      <c r="AB758" s="180"/>
      <c r="AC758" s="180"/>
      <c r="AD758" s="180"/>
      <c r="AE758" s="180"/>
      <c r="AF758" s="180"/>
      <c r="AG758" s="180"/>
    </row>
    <row r="759" spans="1:33" ht="12.75" customHeight="1">
      <c r="A759" s="180"/>
      <c r="B759" s="196"/>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c r="AA759" s="180"/>
      <c r="AB759" s="180"/>
      <c r="AC759" s="180"/>
      <c r="AD759" s="180"/>
      <c r="AE759" s="180"/>
      <c r="AF759" s="180"/>
      <c r="AG759" s="180"/>
    </row>
    <row r="760" spans="1:33" ht="12.75" customHeight="1">
      <c r="A760" s="180"/>
      <c r="B760" s="196"/>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c r="AA760" s="180"/>
      <c r="AB760" s="180"/>
      <c r="AC760" s="180"/>
      <c r="AD760" s="180"/>
      <c r="AE760" s="180"/>
      <c r="AF760" s="180"/>
      <c r="AG760" s="180"/>
    </row>
    <row r="761" spans="1:33" ht="12.75" customHeight="1">
      <c r="A761" s="180"/>
      <c r="B761" s="196"/>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c r="AA761" s="180"/>
      <c r="AB761" s="180"/>
      <c r="AC761" s="180"/>
      <c r="AD761" s="180"/>
      <c r="AE761" s="180"/>
      <c r="AF761" s="180"/>
      <c r="AG761" s="180"/>
    </row>
    <row r="762" spans="1:33" ht="12.75" customHeight="1">
      <c r="A762" s="180"/>
      <c r="B762" s="196"/>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c r="AA762" s="180"/>
      <c r="AB762" s="180"/>
      <c r="AC762" s="180"/>
      <c r="AD762" s="180"/>
      <c r="AE762" s="180"/>
      <c r="AF762" s="180"/>
      <c r="AG762" s="180"/>
    </row>
    <row r="763" spans="1:33" ht="12.75" customHeight="1">
      <c r="A763" s="180"/>
      <c r="B763" s="196"/>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c r="AA763" s="180"/>
      <c r="AB763" s="180"/>
      <c r="AC763" s="180"/>
      <c r="AD763" s="180"/>
      <c r="AE763" s="180"/>
      <c r="AF763" s="180"/>
      <c r="AG763" s="180"/>
    </row>
    <row r="764" spans="1:33" ht="12.75" customHeight="1">
      <c r="A764" s="180"/>
      <c r="B764" s="196"/>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c r="AA764" s="180"/>
      <c r="AB764" s="180"/>
      <c r="AC764" s="180"/>
      <c r="AD764" s="180"/>
      <c r="AE764" s="180"/>
      <c r="AF764" s="180"/>
      <c r="AG764" s="180"/>
    </row>
    <row r="765" spans="1:33" ht="12.75" customHeight="1">
      <c r="A765" s="180"/>
      <c r="B765" s="196"/>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c r="AA765" s="180"/>
      <c r="AB765" s="180"/>
      <c r="AC765" s="180"/>
      <c r="AD765" s="180"/>
      <c r="AE765" s="180"/>
      <c r="AF765" s="180"/>
      <c r="AG765" s="180"/>
    </row>
    <row r="766" spans="1:33" ht="12.75" customHeight="1">
      <c r="A766" s="180"/>
      <c r="B766" s="196"/>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c r="AA766" s="180"/>
      <c r="AB766" s="180"/>
      <c r="AC766" s="180"/>
      <c r="AD766" s="180"/>
      <c r="AE766" s="180"/>
      <c r="AF766" s="180"/>
      <c r="AG766" s="180"/>
    </row>
    <row r="767" spans="1:33" ht="12.75" customHeight="1">
      <c r="A767" s="180"/>
      <c r="B767" s="196"/>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c r="AA767" s="180"/>
      <c r="AB767" s="180"/>
      <c r="AC767" s="180"/>
      <c r="AD767" s="180"/>
      <c r="AE767" s="180"/>
      <c r="AF767" s="180"/>
      <c r="AG767" s="180"/>
    </row>
    <row r="768" spans="1:33" ht="12.75" customHeight="1">
      <c r="A768" s="180"/>
      <c r="B768" s="196"/>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c r="AA768" s="180"/>
      <c r="AB768" s="180"/>
      <c r="AC768" s="180"/>
      <c r="AD768" s="180"/>
      <c r="AE768" s="180"/>
      <c r="AF768" s="180"/>
      <c r="AG768" s="180"/>
    </row>
    <row r="769" spans="1:33" ht="12.75" customHeight="1">
      <c r="A769" s="180"/>
      <c r="B769" s="196"/>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c r="AA769" s="180"/>
      <c r="AB769" s="180"/>
      <c r="AC769" s="180"/>
      <c r="AD769" s="180"/>
      <c r="AE769" s="180"/>
      <c r="AF769" s="180"/>
      <c r="AG769" s="180"/>
    </row>
    <row r="770" spans="1:33" ht="12.75" customHeight="1">
      <c r="A770" s="180"/>
      <c r="B770" s="196"/>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c r="AA770" s="180"/>
      <c r="AB770" s="180"/>
      <c r="AC770" s="180"/>
      <c r="AD770" s="180"/>
      <c r="AE770" s="180"/>
      <c r="AF770" s="180"/>
      <c r="AG770" s="180"/>
    </row>
    <row r="771" spans="1:33" ht="12.75" customHeight="1">
      <c r="A771" s="180"/>
      <c r="B771" s="196"/>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c r="AA771" s="180"/>
      <c r="AB771" s="180"/>
      <c r="AC771" s="180"/>
      <c r="AD771" s="180"/>
      <c r="AE771" s="180"/>
      <c r="AF771" s="180"/>
      <c r="AG771" s="180"/>
    </row>
    <row r="772" spans="1:33" ht="12.75" customHeight="1">
      <c r="A772" s="180"/>
      <c r="B772" s="196"/>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c r="AA772" s="180"/>
      <c r="AB772" s="180"/>
      <c r="AC772" s="180"/>
      <c r="AD772" s="180"/>
      <c r="AE772" s="180"/>
      <c r="AF772" s="180"/>
      <c r="AG772" s="180"/>
    </row>
    <row r="773" spans="1:33" ht="12.75" customHeight="1">
      <c r="A773" s="180"/>
      <c r="B773" s="196"/>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c r="AA773" s="180"/>
      <c r="AB773" s="180"/>
      <c r="AC773" s="180"/>
      <c r="AD773" s="180"/>
      <c r="AE773" s="180"/>
      <c r="AF773" s="180"/>
      <c r="AG773" s="180"/>
    </row>
    <row r="774" spans="1:33" ht="12.75" customHeight="1">
      <c r="A774" s="180"/>
      <c r="B774" s="196"/>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c r="AA774" s="180"/>
      <c r="AB774" s="180"/>
      <c r="AC774" s="180"/>
      <c r="AD774" s="180"/>
      <c r="AE774" s="180"/>
      <c r="AF774" s="180"/>
      <c r="AG774" s="180"/>
    </row>
    <row r="775" spans="1:33" ht="12.75" customHeight="1">
      <c r="A775" s="180"/>
      <c r="B775" s="196"/>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c r="AA775" s="180"/>
      <c r="AB775" s="180"/>
      <c r="AC775" s="180"/>
      <c r="AD775" s="180"/>
      <c r="AE775" s="180"/>
      <c r="AF775" s="180"/>
      <c r="AG775" s="180"/>
    </row>
    <row r="776" spans="1:33" ht="12.75" customHeight="1">
      <c r="A776" s="180"/>
      <c r="B776" s="196"/>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c r="AA776" s="180"/>
      <c r="AB776" s="180"/>
      <c r="AC776" s="180"/>
      <c r="AD776" s="180"/>
      <c r="AE776" s="180"/>
      <c r="AF776" s="180"/>
      <c r="AG776" s="180"/>
    </row>
    <row r="777" spans="1:33" ht="12.75" customHeight="1">
      <c r="A777" s="180"/>
      <c r="B777" s="196"/>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c r="AA777" s="180"/>
      <c r="AB777" s="180"/>
      <c r="AC777" s="180"/>
      <c r="AD777" s="180"/>
      <c r="AE777" s="180"/>
      <c r="AF777" s="180"/>
      <c r="AG777" s="180"/>
    </row>
    <row r="778" spans="1:33" ht="12.75" customHeight="1">
      <c r="A778" s="180"/>
      <c r="B778" s="196"/>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c r="AA778" s="180"/>
      <c r="AB778" s="180"/>
      <c r="AC778" s="180"/>
      <c r="AD778" s="180"/>
      <c r="AE778" s="180"/>
      <c r="AF778" s="180"/>
      <c r="AG778" s="180"/>
    </row>
    <row r="779" spans="1:33" ht="12.75" customHeight="1">
      <c r="A779" s="180"/>
      <c r="B779" s="196"/>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c r="AA779" s="180"/>
      <c r="AB779" s="180"/>
      <c r="AC779" s="180"/>
      <c r="AD779" s="180"/>
      <c r="AE779" s="180"/>
      <c r="AF779" s="180"/>
      <c r="AG779" s="180"/>
    </row>
    <row r="780" spans="1:33" ht="12.75" customHeight="1">
      <c r="A780" s="180"/>
      <c r="B780" s="196"/>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c r="AA780" s="180"/>
      <c r="AB780" s="180"/>
      <c r="AC780" s="180"/>
      <c r="AD780" s="180"/>
      <c r="AE780" s="180"/>
      <c r="AF780" s="180"/>
      <c r="AG780" s="180"/>
    </row>
    <row r="781" spans="1:33" ht="12.75" customHeight="1">
      <c r="A781" s="180"/>
      <c r="B781" s="196"/>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c r="AA781" s="180"/>
      <c r="AB781" s="180"/>
      <c r="AC781" s="180"/>
      <c r="AD781" s="180"/>
      <c r="AE781" s="180"/>
      <c r="AF781" s="180"/>
      <c r="AG781" s="180"/>
    </row>
    <row r="782" spans="1:33" ht="12.75" customHeight="1">
      <c r="A782" s="180"/>
      <c r="B782" s="196"/>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c r="AA782" s="180"/>
      <c r="AB782" s="180"/>
      <c r="AC782" s="180"/>
      <c r="AD782" s="180"/>
      <c r="AE782" s="180"/>
      <c r="AF782" s="180"/>
      <c r="AG782" s="180"/>
    </row>
    <row r="783" spans="1:33" ht="12.75" customHeight="1">
      <c r="A783" s="180"/>
      <c r="B783" s="196"/>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c r="AA783" s="180"/>
      <c r="AB783" s="180"/>
      <c r="AC783" s="180"/>
      <c r="AD783" s="180"/>
      <c r="AE783" s="180"/>
      <c r="AF783" s="180"/>
      <c r="AG783" s="180"/>
    </row>
    <row r="784" spans="1:33" ht="12.75" customHeight="1">
      <c r="A784" s="180"/>
      <c r="B784" s="196"/>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c r="AA784" s="180"/>
      <c r="AB784" s="180"/>
      <c r="AC784" s="180"/>
      <c r="AD784" s="180"/>
      <c r="AE784" s="180"/>
      <c r="AF784" s="180"/>
      <c r="AG784" s="180"/>
    </row>
    <row r="785" spans="1:33" ht="12.75" customHeight="1">
      <c r="A785" s="180"/>
      <c r="B785" s="196"/>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c r="AA785" s="180"/>
      <c r="AB785" s="180"/>
      <c r="AC785" s="180"/>
      <c r="AD785" s="180"/>
      <c r="AE785" s="180"/>
      <c r="AF785" s="180"/>
      <c r="AG785" s="180"/>
    </row>
    <row r="786" spans="1:33" ht="12.75" customHeight="1">
      <c r="A786" s="180"/>
      <c r="B786" s="196"/>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c r="AA786" s="180"/>
      <c r="AB786" s="180"/>
      <c r="AC786" s="180"/>
      <c r="AD786" s="180"/>
      <c r="AE786" s="180"/>
      <c r="AF786" s="180"/>
      <c r="AG786" s="180"/>
    </row>
    <row r="787" spans="1:33" ht="12.75" customHeight="1">
      <c r="A787" s="180"/>
      <c r="B787" s="196"/>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c r="AA787" s="180"/>
      <c r="AB787" s="180"/>
      <c r="AC787" s="180"/>
      <c r="AD787" s="180"/>
      <c r="AE787" s="180"/>
      <c r="AF787" s="180"/>
      <c r="AG787" s="180"/>
    </row>
    <row r="788" spans="1:33" ht="12.75" customHeight="1">
      <c r="A788" s="180"/>
      <c r="B788" s="196"/>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c r="AA788" s="180"/>
      <c r="AB788" s="180"/>
      <c r="AC788" s="180"/>
      <c r="AD788" s="180"/>
      <c r="AE788" s="180"/>
      <c r="AF788" s="180"/>
      <c r="AG788" s="180"/>
    </row>
    <row r="789" spans="1:33" ht="12.75" customHeight="1">
      <c r="A789" s="180"/>
      <c r="B789" s="196"/>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c r="AA789" s="180"/>
      <c r="AB789" s="180"/>
      <c r="AC789" s="180"/>
      <c r="AD789" s="180"/>
      <c r="AE789" s="180"/>
      <c r="AF789" s="180"/>
      <c r="AG789" s="180"/>
    </row>
    <row r="790" spans="1:33" ht="12.75" customHeight="1">
      <c r="A790" s="180"/>
      <c r="B790" s="196"/>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c r="AA790" s="180"/>
      <c r="AB790" s="180"/>
      <c r="AC790" s="180"/>
      <c r="AD790" s="180"/>
      <c r="AE790" s="180"/>
      <c r="AF790" s="180"/>
      <c r="AG790" s="180"/>
    </row>
    <row r="791" spans="1:33" ht="12.75" customHeight="1">
      <c r="A791" s="180"/>
      <c r="B791" s="196"/>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c r="AA791" s="180"/>
      <c r="AB791" s="180"/>
      <c r="AC791" s="180"/>
      <c r="AD791" s="180"/>
      <c r="AE791" s="180"/>
      <c r="AF791" s="180"/>
      <c r="AG791" s="180"/>
    </row>
    <row r="792" spans="1:33" ht="12.75" customHeight="1">
      <c r="A792" s="180"/>
      <c r="B792" s="196"/>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c r="AA792" s="180"/>
      <c r="AB792" s="180"/>
      <c r="AC792" s="180"/>
      <c r="AD792" s="180"/>
      <c r="AE792" s="180"/>
      <c r="AF792" s="180"/>
      <c r="AG792" s="180"/>
    </row>
    <row r="793" spans="1:33" ht="12.75" customHeight="1">
      <c r="A793" s="180"/>
      <c r="B793" s="196"/>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c r="AA793" s="180"/>
      <c r="AB793" s="180"/>
      <c r="AC793" s="180"/>
      <c r="AD793" s="180"/>
      <c r="AE793" s="180"/>
      <c r="AF793" s="180"/>
      <c r="AG793" s="180"/>
    </row>
    <row r="794" spans="1:33" ht="12.75" customHeight="1">
      <c r="A794" s="180"/>
      <c r="B794" s="196"/>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c r="AA794" s="180"/>
      <c r="AB794" s="180"/>
      <c r="AC794" s="180"/>
      <c r="AD794" s="180"/>
      <c r="AE794" s="180"/>
      <c r="AF794" s="180"/>
      <c r="AG794" s="180"/>
    </row>
    <row r="795" spans="1:33" ht="12.75" customHeight="1">
      <c r="A795" s="180"/>
      <c r="B795" s="196"/>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c r="AA795" s="180"/>
      <c r="AB795" s="180"/>
      <c r="AC795" s="180"/>
      <c r="AD795" s="180"/>
      <c r="AE795" s="180"/>
      <c r="AF795" s="180"/>
      <c r="AG795" s="180"/>
    </row>
    <row r="796" spans="1:33" ht="12.75" customHeight="1">
      <c r="A796" s="180"/>
      <c r="B796" s="196"/>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c r="AA796" s="180"/>
      <c r="AB796" s="180"/>
      <c r="AC796" s="180"/>
      <c r="AD796" s="180"/>
      <c r="AE796" s="180"/>
      <c r="AF796" s="180"/>
      <c r="AG796" s="180"/>
    </row>
    <row r="797" spans="1:33" ht="12.75" customHeight="1">
      <c r="A797" s="180"/>
      <c r="B797" s="196"/>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c r="AA797" s="180"/>
      <c r="AB797" s="180"/>
      <c r="AC797" s="180"/>
      <c r="AD797" s="180"/>
      <c r="AE797" s="180"/>
      <c r="AF797" s="180"/>
      <c r="AG797" s="180"/>
    </row>
    <row r="798" spans="1:33" ht="12.75" customHeight="1">
      <c r="A798" s="180"/>
      <c r="B798" s="196"/>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c r="AA798" s="180"/>
      <c r="AB798" s="180"/>
      <c r="AC798" s="180"/>
      <c r="AD798" s="180"/>
      <c r="AE798" s="180"/>
      <c r="AF798" s="180"/>
      <c r="AG798" s="180"/>
    </row>
    <row r="799" spans="1:33" ht="12.75" customHeight="1">
      <c r="A799" s="180"/>
      <c r="B799" s="196"/>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c r="AA799" s="180"/>
      <c r="AB799" s="180"/>
      <c r="AC799" s="180"/>
      <c r="AD799" s="180"/>
      <c r="AE799" s="180"/>
      <c r="AF799" s="180"/>
      <c r="AG799" s="180"/>
    </row>
    <row r="800" spans="1:33" ht="12.75" customHeight="1">
      <c r="A800" s="180"/>
      <c r="B800" s="196"/>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c r="AA800" s="180"/>
      <c r="AB800" s="180"/>
      <c r="AC800" s="180"/>
      <c r="AD800" s="180"/>
      <c r="AE800" s="180"/>
      <c r="AF800" s="180"/>
      <c r="AG800" s="180"/>
    </row>
    <row r="801" spans="1:33" ht="12.75" customHeight="1">
      <c r="A801" s="180"/>
      <c r="B801" s="196"/>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c r="AA801" s="180"/>
      <c r="AB801" s="180"/>
      <c r="AC801" s="180"/>
      <c r="AD801" s="180"/>
      <c r="AE801" s="180"/>
      <c r="AF801" s="180"/>
      <c r="AG801" s="180"/>
    </row>
    <row r="802" spans="1:33" ht="12.75" customHeight="1">
      <c r="A802" s="180"/>
      <c r="B802" s="196"/>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c r="AA802" s="180"/>
      <c r="AB802" s="180"/>
      <c r="AC802" s="180"/>
      <c r="AD802" s="180"/>
      <c r="AE802" s="180"/>
      <c r="AF802" s="180"/>
      <c r="AG802" s="180"/>
    </row>
    <row r="803" spans="1:33" ht="12.75" customHeight="1">
      <c r="A803" s="180"/>
      <c r="B803" s="196"/>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c r="AA803" s="180"/>
      <c r="AB803" s="180"/>
      <c r="AC803" s="180"/>
      <c r="AD803" s="180"/>
      <c r="AE803" s="180"/>
      <c r="AF803" s="180"/>
      <c r="AG803" s="180"/>
    </row>
    <row r="804" spans="1:33" ht="12.75" customHeight="1">
      <c r="A804" s="180"/>
      <c r="B804" s="196"/>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c r="AA804" s="180"/>
      <c r="AB804" s="180"/>
      <c r="AC804" s="180"/>
      <c r="AD804" s="180"/>
      <c r="AE804" s="180"/>
      <c r="AF804" s="180"/>
      <c r="AG804" s="180"/>
    </row>
    <row r="805" spans="1:33" ht="12.75" customHeight="1">
      <c r="A805" s="180"/>
      <c r="B805" s="196"/>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c r="AA805" s="180"/>
      <c r="AB805" s="180"/>
      <c r="AC805" s="180"/>
      <c r="AD805" s="180"/>
      <c r="AE805" s="180"/>
      <c r="AF805" s="180"/>
      <c r="AG805" s="180"/>
    </row>
    <row r="806" spans="1:33" ht="12.75" customHeight="1">
      <c r="A806" s="180"/>
      <c r="B806" s="196"/>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c r="AA806" s="180"/>
      <c r="AB806" s="180"/>
      <c r="AC806" s="180"/>
      <c r="AD806" s="180"/>
      <c r="AE806" s="180"/>
      <c r="AF806" s="180"/>
      <c r="AG806" s="180"/>
    </row>
    <row r="807" spans="1:33" ht="12.75" customHeight="1">
      <c r="A807" s="180"/>
      <c r="B807" s="196"/>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c r="AA807" s="180"/>
      <c r="AB807" s="180"/>
      <c r="AC807" s="180"/>
      <c r="AD807" s="180"/>
      <c r="AE807" s="180"/>
      <c r="AF807" s="180"/>
      <c r="AG807" s="180"/>
    </row>
    <row r="808" spans="1:33" ht="12.75" customHeight="1">
      <c r="A808" s="180"/>
      <c r="B808" s="196"/>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c r="AA808" s="180"/>
      <c r="AB808" s="180"/>
      <c r="AC808" s="180"/>
      <c r="AD808" s="180"/>
      <c r="AE808" s="180"/>
      <c r="AF808" s="180"/>
      <c r="AG808" s="180"/>
    </row>
    <row r="809" spans="1:33" ht="12.75" customHeight="1">
      <c r="A809" s="180"/>
      <c r="B809" s="196"/>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c r="AA809" s="180"/>
      <c r="AB809" s="180"/>
      <c r="AC809" s="180"/>
      <c r="AD809" s="180"/>
      <c r="AE809" s="180"/>
      <c r="AF809" s="180"/>
      <c r="AG809" s="180"/>
    </row>
    <row r="810" spans="1:33" ht="12.75" customHeight="1">
      <c r="A810" s="180"/>
      <c r="B810" s="196"/>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c r="AA810" s="180"/>
      <c r="AB810" s="180"/>
      <c r="AC810" s="180"/>
      <c r="AD810" s="180"/>
      <c r="AE810" s="180"/>
      <c r="AF810" s="180"/>
      <c r="AG810" s="180"/>
    </row>
    <row r="811" spans="1:33" ht="12.75" customHeight="1">
      <c r="A811" s="180"/>
      <c r="B811" s="196"/>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c r="AA811" s="180"/>
      <c r="AB811" s="180"/>
      <c r="AC811" s="180"/>
      <c r="AD811" s="180"/>
      <c r="AE811" s="180"/>
      <c r="AF811" s="180"/>
      <c r="AG811" s="180"/>
    </row>
    <row r="812" spans="1:33" ht="12.75" customHeight="1">
      <c r="A812" s="180"/>
      <c r="B812" s="196"/>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c r="AA812" s="180"/>
      <c r="AB812" s="180"/>
      <c r="AC812" s="180"/>
      <c r="AD812" s="180"/>
      <c r="AE812" s="180"/>
      <c r="AF812" s="180"/>
      <c r="AG812" s="180"/>
    </row>
    <row r="813" spans="1:33" ht="12.75" customHeight="1">
      <c r="A813" s="180"/>
      <c r="B813" s="196"/>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c r="AA813" s="180"/>
      <c r="AB813" s="180"/>
      <c r="AC813" s="180"/>
      <c r="AD813" s="180"/>
      <c r="AE813" s="180"/>
      <c r="AF813" s="180"/>
      <c r="AG813" s="180"/>
    </row>
    <row r="814" spans="1:33" ht="12.75" customHeight="1">
      <c r="A814" s="180"/>
      <c r="B814" s="196"/>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c r="AA814" s="180"/>
      <c r="AB814" s="180"/>
      <c r="AC814" s="180"/>
      <c r="AD814" s="180"/>
      <c r="AE814" s="180"/>
      <c r="AF814" s="180"/>
      <c r="AG814" s="180"/>
    </row>
    <row r="815" spans="1:33" ht="12.75" customHeight="1">
      <c r="A815" s="180"/>
      <c r="B815" s="196"/>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c r="AA815" s="180"/>
      <c r="AB815" s="180"/>
      <c r="AC815" s="180"/>
      <c r="AD815" s="180"/>
      <c r="AE815" s="180"/>
      <c r="AF815" s="180"/>
      <c r="AG815" s="180"/>
    </row>
    <row r="816" spans="1:33" ht="12.75" customHeight="1">
      <c r="A816" s="180"/>
      <c r="B816" s="196"/>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c r="AA816" s="180"/>
      <c r="AB816" s="180"/>
      <c r="AC816" s="180"/>
      <c r="AD816" s="180"/>
      <c r="AE816" s="180"/>
      <c r="AF816" s="180"/>
      <c r="AG816" s="180"/>
    </row>
    <row r="817" spans="1:33" ht="12.75" customHeight="1">
      <c r="A817" s="180"/>
      <c r="B817" s="196"/>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c r="AA817" s="180"/>
      <c r="AB817" s="180"/>
      <c r="AC817" s="180"/>
      <c r="AD817" s="180"/>
      <c r="AE817" s="180"/>
      <c r="AF817" s="180"/>
      <c r="AG817" s="180"/>
    </row>
    <row r="818" spans="1:33" ht="12.75" customHeight="1">
      <c r="A818" s="180"/>
      <c r="B818" s="196"/>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c r="AA818" s="180"/>
      <c r="AB818" s="180"/>
      <c r="AC818" s="180"/>
      <c r="AD818" s="180"/>
      <c r="AE818" s="180"/>
      <c r="AF818" s="180"/>
      <c r="AG818" s="180"/>
    </row>
    <row r="819" spans="1:33" ht="12.75" customHeight="1">
      <c r="A819" s="180"/>
      <c r="B819" s="196"/>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c r="AA819" s="180"/>
      <c r="AB819" s="180"/>
      <c r="AC819" s="180"/>
      <c r="AD819" s="180"/>
      <c r="AE819" s="180"/>
      <c r="AF819" s="180"/>
      <c r="AG819" s="180"/>
    </row>
    <row r="820" spans="1:33" ht="12.75" customHeight="1">
      <c r="A820" s="180"/>
      <c r="B820" s="196"/>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c r="AA820" s="180"/>
      <c r="AB820" s="180"/>
      <c r="AC820" s="180"/>
      <c r="AD820" s="180"/>
      <c r="AE820" s="180"/>
      <c r="AF820" s="180"/>
      <c r="AG820" s="180"/>
    </row>
    <row r="821" spans="1:33" ht="12.75" customHeight="1">
      <c r="A821" s="180"/>
      <c r="B821" s="196"/>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c r="AA821" s="180"/>
      <c r="AB821" s="180"/>
      <c r="AC821" s="180"/>
      <c r="AD821" s="180"/>
      <c r="AE821" s="180"/>
      <c r="AF821" s="180"/>
      <c r="AG821" s="180"/>
    </row>
    <row r="822" spans="1:33" ht="12.75" customHeight="1">
      <c r="A822" s="180"/>
      <c r="B822" s="196"/>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c r="AA822" s="180"/>
      <c r="AB822" s="180"/>
      <c r="AC822" s="180"/>
      <c r="AD822" s="180"/>
      <c r="AE822" s="180"/>
      <c r="AF822" s="180"/>
      <c r="AG822" s="180"/>
    </row>
    <row r="823" spans="1:33" ht="12.75" customHeight="1">
      <c r="A823" s="180"/>
      <c r="B823" s="196"/>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c r="AA823" s="180"/>
      <c r="AB823" s="180"/>
      <c r="AC823" s="180"/>
      <c r="AD823" s="180"/>
      <c r="AE823" s="180"/>
      <c r="AF823" s="180"/>
      <c r="AG823" s="180"/>
    </row>
    <row r="824" spans="1:33" ht="12.75" customHeight="1">
      <c r="A824" s="180"/>
      <c r="B824" s="196"/>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c r="AA824" s="180"/>
      <c r="AB824" s="180"/>
      <c r="AC824" s="180"/>
      <c r="AD824" s="180"/>
      <c r="AE824" s="180"/>
      <c r="AF824" s="180"/>
      <c r="AG824" s="180"/>
    </row>
    <row r="825" spans="1:33" ht="12.75" customHeight="1">
      <c r="A825" s="180"/>
      <c r="B825" s="196"/>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c r="AA825" s="180"/>
      <c r="AB825" s="180"/>
      <c r="AC825" s="180"/>
      <c r="AD825" s="180"/>
      <c r="AE825" s="180"/>
      <c r="AF825" s="180"/>
      <c r="AG825" s="180"/>
    </row>
    <row r="826" spans="1:33" ht="12.75" customHeight="1">
      <c r="A826" s="180"/>
      <c r="B826" s="196"/>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c r="AA826" s="180"/>
      <c r="AB826" s="180"/>
      <c r="AC826" s="180"/>
      <c r="AD826" s="180"/>
      <c r="AE826" s="180"/>
      <c r="AF826" s="180"/>
      <c r="AG826" s="180"/>
    </row>
    <row r="827" spans="1:33" ht="12.75" customHeight="1">
      <c r="A827" s="180"/>
      <c r="B827" s="196"/>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c r="AA827" s="180"/>
      <c r="AB827" s="180"/>
      <c r="AC827" s="180"/>
      <c r="AD827" s="180"/>
      <c r="AE827" s="180"/>
      <c r="AF827" s="180"/>
      <c r="AG827" s="180"/>
    </row>
    <row r="828" spans="1:33" ht="12.75" customHeight="1">
      <c r="A828" s="180"/>
      <c r="B828" s="196"/>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c r="AA828" s="180"/>
      <c r="AB828" s="180"/>
      <c r="AC828" s="180"/>
      <c r="AD828" s="180"/>
      <c r="AE828" s="180"/>
      <c r="AF828" s="180"/>
      <c r="AG828" s="180"/>
    </row>
    <row r="829" spans="1:33" ht="12.75" customHeight="1">
      <c r="A829" s="180"/>
      <c r="B829" s="196"/>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c r="AA829" s="180"/>
      <c r="AB829" s="180"/>
      <c r="AC829" s="180"/>
      <c r="AD829" s="180"/>
      <c r="AE829" s="180"/>
      <c r="AF829" s="180"/>
      <c r="AG829" s="180"/>
    </row>
    <row r="830" spans="1:33" ht="12.75" customHeight="1">
      <c r="A830" s="180"/>
      <c r="B830" s="196"/>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c r="AA830" s="180"/>
      <c r="AB830" s="180"/>
      <c r="AC830" s="180"/>
      <c r="AD830" s="180"/>
      <c r="AE830" s="180"/>
      <c r="AF830" s="180"/>
      <c r="AG830" s="180"/>
    </row>
    <row r="831" spans="1:33" ht="12.75" customHeight="1">
      <c r="A831" s="180"/>
      <c r="B831" s="196"/>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c r="AA831" s="180"/>
      <c r="AB831" s="180"/>
      <c r="AC831" s="180"/>
      <c r="AD831" s="180"/>
      <c r="AE831" s="180"/>
      <c r="AF831" s="180"/>
      <c r="AG831" s="180"/>
    </row>
    <row r="832" spans="1:33" ht="12.75" customHeight="1">
      <c r="A832" s="180"/>
      <c r="B832" s="196"/>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c r="AA832" s="180"/>
      <c r="AB832" s="180"/>
      <c r="AC832" s="180"/>
      <c r="AD832" s="180"/>
      <c r="AE832" s="180"/>
      <c r="AF832" s="180"/>
      <c r="AG832" s="180"/>
    </row>
    <row r="833" spans="1:33" ht="12.75" customHeight="1">
      <c r="A833" s="180"/>
      <c r="B833" s="196"/>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c r="AA833" s="180"/>
      <c r="AB833" s="180"/>
      <c r="AC833" s="180"/>
      <c r="AD833" s="180"/>
      <c r="AE833" s="180"/>
      <c r="AF833" s="180"/>
      <c r="AG833" s="180"/>
    </row>
    <row r="834" spans="1:33" ht="12.75" customHeight="1">
      <c r="A834" s="180"/>
      <c r="B834" s="196"/>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c r="AA834" s="180"/>
      <c r="AB834" s="180"/>
      <c r="AC834" s="180"/>
      <c r="AD834" s="180"/>
      <c r="AE834" s="180"/>
      <c r="AF834" s="180"/>
      <c r="AG834" s="180"/>
    </row>
    <row r="835" spans="1:33" ht="12.75" customHeight="1">
      <c r="A835" s="180"/>
      <c r="B835" s="196"/>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c r="AA835" s="180"/>
      <c r="AB835" s="180"/>
      <c r="AC835" s="180"/>
      <c r="AD835" s="180"/>
      <c r="AE835" s="180"/>
      <c r="AF835" s="180"/>
      <c r="AG835" s="180"/>
    </row>
    <row r="836" spans="1:33" ht="12.75" customHeight="1">
      <c r="A836" s="180"/>
      <c r="B836" s="196"/>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c r="AA836" s="180"/>
      <c r="AB836" s="180"/>
      <c r="AC836" s="180"/>
      <c r="AD836" s="180"/>
      <c r="AE836" s="180"/>
      <c r="AF836" s="180"/>
      <c r="AG836" s="180"/>
    </row>
    <row r="837" spans="1:33" ht="12.75" customHeight="1">
      <c r="A837" s="180"/>
      <c r="B837" s="196"/>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c r="AA837" s="180"/>
      <c r="AB837" s="180"/>
      <c r="AC837" s="180"/>
      <c r="AD837" s="180"/>
      <c r="AE837" s="180"/>
      <c r="AF837" s="180"/>
      <c r="AG837" s="180"/>
    </row>
    <row r="838" spans="1:33" ht="12.75" customHeight="1">
      <c r="A838" s="180"/>
      <c r="B838" s="196"/>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c r="AA838" s="180"/>
      <c r="AB838" s="180"/>
      <c r="AC838" s="180"/>
      <c r="AD838" s="180"/>
      <c r="AE838" s="180"/>
      <c r="AF838" s="180"/>
      <c r="AG838" s="180"/>
    </row>
    <row r="839" spans="1:33" ht="12.75" customHeight="1">
      <c r="A839" s="180"/>
      <c r="B839" s="196"/>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c r="AA839" s="180"/>
      <c r="AB839" s="180"/>
      <c r="AC839" s="180"/>
      <c r="AD839" s="180"/>
      <c r="AE839" s="180"/>
      <c r="AF839" s="180"/>
      <c r="AG839" s="180"/>
    </row>
    <row r="840" spans="1:33" ht="12.75" customHeight="1">
      <c r="A840" s="180"/>
      <c r="B840" s="196"/>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c r="AA840" s="180"/>
      <c r="AB840" s="180"/>
      <c r="AC840" s="180"/>
      <c r="AD840" s="180"/>
      <c r="AE840" s="180"/>
      <c r="AF840" s="180"/>
      <c r="AG840" s="180"/>
    </row>
    <row r="841" spans="1:33" ht="12.75" customHeight="1">
      <c r="A841" s="180"/>
      <c r="B841" s="196"/>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c r="AA841" s="180"/>
      <c r="AB841" s="180"/>
      <c r="AC841" s="180"/>
      <c r="AD841" s="180"/>
      <c r="AE841" s="180"/>
      <c r="AF841" s="180"/>
      <c r="AG841" s="180"/>
    </row>
    <row r="842" spans="1:33" ht="12.75" customHeight="1">
      <c r="A842" s="180"/>
      <c r="B842" s="196"/>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c r="AA842" s="180"/>
      <c r="AB842" s="180"/>
      <c r="AC842" s="180"/>
      <c r="AD842" s="180"/>
      <c r="AE842" s="180"/>
      <c r="AF842" s="180"/>
      <c r="AG842" s="180"/>
    </row>
    <row r="843" spans="1:33" ht="12.75" customHeight="1">
      <c r="A843" s="180"/>
      <c r="B843" s="196"/>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c r="AA843" s="180"/>
      <c r="AB843" s="180"/>
      <c r="AC843" s="180"/>
      <c r="AD843" s="180"/>
      <c r="AE843" s="180"/>
      <c r="AF843" s="180"/>
      <c r="AG843" s="180"/>
    </row>
    <row r="844" spans="1:33" ht="12.75" customHeight="1">
      <c r="A844" s="180"/>
      <c r="B844" s="196"/>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c r="AA844" s="180"/>
      <c r="AB844" s="180"/>
      <c r="AC844" s="180"/>
      <c r="AD844" s="180"/>
      <c r="AE844" s="180"/>
      <c r="AF844" s="180"/>
      <c r="AG844" s="180"/>
    </row>
    <row r="845" spans="1:33" ht="12.75" customHeight="1">
      <c r="A845" s="180"/>
      <c r="B845" s="196"/>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c r="AA845" s="180"/>
      <c r="AB845" s="180"/>
      <c r="AC845" s="180"/>
      <c r="AD845" s="180"/>
      <c r="AE845" s="180"/>
      <c r="AF845" s="180"/>
      <c r="AG845" s="180"/>
    </row>
    <row r="846" spans="1:33" ht="12.75" customHeight="1">
      <c r="A846" s="180"/>
      <c r="B846" s="196"/>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c r="AA846" s="180"/>
      <c r="AB846" s="180"/>
      <c r="AC846" s="180"/>
      <c r="AD846" s="180"/>
      <c r="AE846" s="180"/>
      <c r="AF846" s="180"/>
      <c r="AG846" s="180"/>
    </row>
    <row r="847" spans="1:33" ht="12.75" customHeight="1">
      <c r="A847" s="180"/>
      <c r="B847" s="196"/>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c r="AA847" s="180"/>
      <c r="AB847" s="180"/>
      <c r="AC847" s="180"/>
      <c r="AD847" s="180"/>
      <c r="AE847" s="180"/>
      <c r="AF847" s="180"/>
      <c r="AG847" s="180"/>
    </row>
    <row r="848" spans="1:33" ht="12.75" customHeight="1">
      <c r="A848" s="180"/>
      <c r="B848" s="196"/>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c r="AA848" s="180"/>
      <c r="AB848" s="180"/>
      <c r="AC848" s="180"/>
      <c r="AD848" s="180"/>
      <c r="AE848" s="180"/>
      <c r="AF848" s="180"/>
      <c r="AG848" s="180"/>
    </row>
    <row r="849" spans="1:33" ht="12.75" customHeight="1">
      <c r="A849" s="180"/>
      <c r="B849" s="196"/>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c r="AA849" s="180"/>
      <c r="AB849" s="180"/>
      <c r="AC849" s="180"/>
      <c r="AD849" s="180"/>
      <c r="AE849" s="180"/>
      <c r="AF849" s="180"/>
      <c r="AG849" s="180"/>
    </row>
    <row r="850" spans="1:33" ht="12.75" customHeight="1">
      <c r="A850" s="180"/>
      <c r="B850" s="196"/>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c r="AA850" s="180"/>
      <c r="AB850" s="180"/>
      <c r="AC850" s="180"/>
      <c r="AD850" s="180"/>
      <c r="AE850" s="180"/>
      <c r="AF850" s="180"/>
      <c r="AG850" s="180"/>
    </row>
    <row r="851" spans="1:33" ht="12.75" customHeight="1">
      <c r="A851" s="180"/>
      <c r="B851" s="196"/>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c r="AA851" s="180"/>
      <c r="AB851" s="180"/>
      <c r="AC851" s="180"/>
      <c r="AD851" s="180"/>
      <c r="AE851" s="180"/>
      <c r="AF851" s="180"/>
      <c r="AG851" s="180"/>
    </row>
    <row r="852" spans="1:33" ht="12.75" customHeight="1">
      <c r="A852" s="180"/>
      <c r="B852" s="196"/>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c r="AA852" s="180"/>
      <c r="AB852" s="180"/>
      <c r="AC852" s="180"/>
      <c r="AD852" s="180"/>
      <c r="AE852" s="180"/>
      <c r="AF852" s="180"/>
      <c r="AG852" s="180"/>
    </row>
    <row r="853" spans="1:33" ht="12.75" customHeight="1">
      <c r="A853" s="180"/>
      <c r="B853" s="196"/>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c r="AA853" s="180"/>
      <c r="AB853" s="180"/>
      <c r="AC853" s="180"/>
      <c r="AD853" s="180"/>
      <c r="AE853" s="180"/>
      <c r="AF853" s="180"/>
      <c r="AG853" s="180"/>
    </row>
    <row r="854" spans="1:33" ht="12.75" customHeight="1">
      <c r="A854" s="180"/>
      <c r="B854" s="196"/>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c r="AA854" s="180"/>
      <c r="AB854" s="180"/>
      <c r="AC854" s="180"/>
      <c r="AD854" s="180"/>
      <c r="AE854" s="180"/>
      <c r="AF854" s="180"/>
      <c r="AG854" s="180"/>
    </row>
    <row r="855" spans="1:33" ht="12.75" customHeight="1">
      <c r="A855" s="180"/>
      <c r="B855" s="196"/>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c r="AA855" s="180"/>
      <c r="AB855" s="180"/>
      <c r="AC855" s="180"/>
      <c r="AD855" s="180"/>
      <c r="AE855" s="180"/>
      <c r="AF855" s="180"/>
      <c r="AG855" s="180"/>
    </row>
    <row r="856" spans="1:33" ht="12.75" customHeight="1">
      <c r="A856" s="180"/>
      <c r="B856" s="196"/>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c r="AA856" s="180"/>
      <c r="AB856" s="180"/>
      <c r="AC856" s="180"/>
      <c r="AD856" s="180"/>
      <c r="AE856" s="180"/>
      <c r="AF856" s="180"/>
      <c r="AG856" s="180"/>
    </row>
    <row r="857" spans="1:33" ht="12.75" customHeight="1">
      <c r="A857" s="180"/>
      <c r="B857" s="196"/>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c r="AA857" s="180"/>
      <c r="AB857" s="180"/>
      <c r="AC857" s="180"/>
      <c r="AD857" s="180"/>
      <c r="AE857" s="180"/>
      <c r="AF857" s="180"/>
      <c r="AG857" s="180"/>
    </row>
    <row r="858" spans="1:33" ht="12.75" customHeight="1">
      <c r="A858" s="180"/>
      <c r="B858" s="196"/>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c r="AA858" s="180"/>
      <c r="AB858" s="180"/>
      <c r="AC858" s="180"/>
      <c r="AD858" s="180"/>
      <c r="AE858" s="180"/>
      <c r="AF858" s="180"/>
      <c r="AG858" s="180"/>
    </row>
    <row r="859" spans="1:33" ht="12.75" customHeight="1">
      <c r="A859" s="180"/>
      <c r="B859" s="196"/>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c r="AA859" s="180"/>
      <c r="AB859" s="180"/>
      <c r="AC859" s="180"/>
      <c r="AD859" s="180"/>
      <c r="AE859" s="180"/>
      <c r="AF859" s="180"/>
      <c r="AG859" s="180"/>
    </row>
    <row r="860" spans="1:33" ht="12.75" customHeight="1">
      <c r="A860" s="180"/>
      <c r="B860" s="196"/>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c r="AA860" s="180"/>
      <c r="AB860" s="180"/>
      <c r="AC860" s="180"/>
      <c r="AD860" s="180"/>
      <c r="AE860" s="180"/>
      <c r="AF860" s="180"/>
      <c r="AG860" s="180"/>
    </row>
    <row r="861" spans="1:33" ht="12.75" customHeight="1">
      <c r="A861" s="180"/>
      <c r="B861" s="196"/>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c r="AA861" s="180"/>
      <c r="AB861" s="180"/>
      <c r="AC861" s="180"/>
      <c r="AD861" s="180"/>
      <c r="AE861" s="180"/>
      <c r="AF861" s="180"/>
      <c r="AG861" s="180"/>
    </row>
    <row r="862" spans="1:33" ht="12.75" customHeight="1">
      <c r="A862" s="180"/>
      <c r="B862" s="196"/>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c r="AA862" s="180"/>
      <c r="AB862" s="180"/>
      <c r="AC862" s="180"/>
      <c r="AD862" s="180"/>
      <c r="AE862" s="180"/>
      <c r="AF862" s="180"/>
      <c r="AG862" s="180"/>
    </row>
    <row r="863" spans="1:33" ht="12.75" customHeight="1">
      <c r="A863" s="180"/>
      <c r="B863" s="196"/>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c r="AA863" s="180"/>
      <c r="AB863" s="180"/>
      <c r="AC863" s="180"/>
      <c r="AD863" s="180"/>
      <c r="AE863" s="180"/>
      <c r="AF863" s="180"/>
      <c r="AG863" s="180"/>
    </row>
    <row r="864" spans="1:33" ht="12.75" customHeight="1">
      <c r="A864" s="180"/>
      <c r="B864" s="196"/>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c r="AA864" s="180"/>
      <c r="AB864" s="180"/>
      <c r="AC864" s="180"/>
      <c r="AD864" s="180"/>
      <c r="AE864" s="180"/>
      <c r="AF864" s="180"/>
      <c r="AG864" s="180"/>
    </row>
    <row r="865" spans="1:33" ht="12.75" customHeight="1">
      <c r="A865" s="180"/>
      <c r="B865" s="196"/>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c r="AA865" s="180"/>
      <c r="AB865" s="180"/>
      <c r="AC865" s="180"/>
      <c r="AD865" s="180"/>
      <c r="AE865" s="180"/>
      <c r="AF865" s="180"/>
      <c r="AG865" s="180"/>
    </row>
    <row r="866" spans="1:33" ht="12.75" customHeight="1">
      <c r="A866" s="180"/>
      <c r="B866" s="196"/>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c r="AA866" s="180"/>
      <c r="AB866" s="180"/>
      <c r="AC866" s="180"/>
      <c r="AD866" s="180"/>
      <c r="AE866" s="180"/>
      <c r="AF866" s="180"/>
      <c r="AG866" s="180"/>
    </row>
    <row r="867" spans="1:33" ht="12.75" customHeight="1">
      <c r="A867" s="180"/>
      <c r="B867" s="196"/>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c r="AA867" s="180"/>
      <c r="AB867" s="180"/>
      <c r="AC867" s="180"/>
      <c r="AD867" s="180"/>
      <c r="AE867" s="180"/>
      <c r="AF867" s="180"/>
      <c r="AG867" s="180"/>
    </row>
    <row r="868" spans="1:33" ht="12.75" customHeight="1">
      <c r="A868" s="180"/>
      <c r="B868" s="196"/>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c r="AA868" s="180"/>
      <c r="AB868" s="180"/>
      <c r="AC868" s="180"/>
      <c r="AD868" s="180"/>
      <c r="AE868" s="180"/>
      <c r="AF868" s="180"/>
      <c r="AG868" s="180"/>
    </row>
    <row r="869" spans="1:33" ht="12.75" customHeight="1">
      <c r="A869" s="180"/>
      <c r="B869" s="196"/>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c r="AA869" s="180"/>
      <c r="AB869" s="180"/>
      <c r="AC869" s="180"/>
      <c r="AD869" s="180"/>
      <c r="AE869" s="180"/>
      <c r="AF869" s="180"/>
      <c r="AG869" s="180"/>
    </row>
    <row r="870" spans="1:33" ht="12.75" customHeight="1">
      <c r="A870" s="180"/>
      <c r="B870" s="196"/>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c r="AA870" s="180"/>
      <c r="AB870" s="180"/>
      <c r="AC870" s="180"/>
      <c r="AD870" s="180"/>
      <c r="AE870" s="180"/>
      <c r="AF870" s="180"/>
      <c r="AG870" s="180"/>
    </row>
    <row r="871" spans="1:33" ht="12.75" customHeight="1">
      <c r="A871" s="180"/>
      <c r="B871" s="196"/>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c r="AA871" s="180"/>
      <c r="AB871" s="180"/>
      <c r="AC871" s="180"/>
      <c r="AD871" s="180"/>
      <c r="AE871" s="180"/>
      <c r="AF871" s="180"/>
      <c r="AG871" s="180"/>
    </row>
    <row r="872" spans="1:33" ht="12.75" customHeight="1">
      <c r="A872" s="180"/>
      <c r="B872" s="196"/>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c r="AA872" s="180"/>
      <c r="AB872" s="180"/>
      <c r="AC872" s="180"/>
      <c r="AD872" s="180"/>
      <c r="AE872" s="180"/>
      <c r="AF872" s="180"/>
      <c r="AG872" s="180"/>
    </row>
    <row r="873" spans="1:33" ht="12.75" customHeight="1">
      <c r="A873" s="180"/>
      <c r="B873" s="196"/>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c r="AA873" s="180"/>
      <c r="AB873" s="180"/>
      <c r="AC873" s="180"/>
      <c r="AD873" s="180"/>
      <c r="AE873" s="180"/>
      <c r="AF873" s="180"/>
      <c r="AG873" s="180"/>
    </row>
    <row r="874" spans="1:33" ht="12.75" customHeight="1">
      <c r="A874" s="180"/>
      <c r="B874" s="196"/>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c r="AA874" s="180"/>
      <c r="AB874" s="180"/>
      <c r="AC874" s="180"/>
      <c r="AD874" s="180"/>
      <c r="AE874" s="180"/>
      <c r="AF874" s="180"/>
      <c r="AG874" s="180"/>
    </row>
    <row r="875" spans="1:33" ht="12.75" customHeight="1">
      <c r="A875" s="180"/>
      <c r="B875" s="196"/>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c r="AA875" s="180"/>
      <c r="AB875" s="180"/>
      <c r="AC875" s="180"/>
      <c r="AD875" s="180"/>
      <c r="AE875" s="180"/>
      <c r="AF875" s="180"/>
      <c r="AG875" s="180"/>
    </row>
    <row r="876" spans="1:33" ht="12.75" customHeight="1">
      <c r="A876" s="180"/>
      <c r="B876" s="196"/>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c r="AA876" s="180"/>
      <c r="AB876" s="180"/>
      <c r="AC876" s="180"/>
      <c r="AD876" s="180"/>
      <c r="AE876" s="180"/>
      <c r="AF876" s="180"/>
      <c r="AG876" s="180"/>
    </row>
    <row r="877" spans="1:33" ht="12.75" customHeight="1">
      <c r="A877" s="180"/>
      <c r="B877" s="196"/>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c r="AA877" s="180"/>
      <c r="AB877" s="180"/>
      <c r="AC877" s="180"/>
      <c r="AD877" s="180"/>
      <c r="AE877" s="180"/>
      <c r="AF877" s="180"/>
      <c r="AG877" s="180"/>
    </row>
    <row r="878" spans="1:33" ht="12.75" customHeight="1">
      <c r="A878" s="180"/>
      <c r="B878" s="196"/>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c r="AA878" s="180"/>
      <c r="AB878" s="180"/>
      <c r="AC878" s="180"/>
      <c r="AD878" s="180"/>
      <c r="AE878" s="180"/>
      <c r="AF878" s="180"/>
      <c r="AG878" s="180"/>
    </row>
    <row r="879" spans="1:33" ht="12.75" customHeight="1">
      <c r="A879" s="180"/>
      <c r="B879" s="196"/>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c r="AA879" s="180"/>
      <c r="AB879" s="180"/>
      <c r="AC879" s="180"/>
      <c r="AD879" s="180"/>
      <c r="AE879" s="180"/>
      <c r="AF879" s="180"/>
      <c r="AG879" s="180"/>
    </row>
    <row r="880" spans="1:33" ht="12.75" customHeight="1">
      <c r="A880" s="180"/>
      <c r="B880" s="196"/>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c r="AA880" s="180"/>
      <c r="AB880" s="180"/>
      <c r="AC880" s="180"/>
      <c r="AD880" s="180"/>
      <c r="AE880" s="180"/>
      <c r="AF880" s="180"/>
      <c r="AG880" s="180"/>
    </row>
    <row r="881" spans="1:33" ht="12.75" customHeight="1">
      <c r="A881" s="180"/>
      <c r="B881" s="196"/>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c r="AA881" s="180"/>
      <c r="AB881" s="180"/>
      <c r="AC881" s="180"/>
      <c r="AD881" s="180"/>
      <c r="AE881" s="180"/>
      <c r="AF881" s="180"/>
      <c r="AG881" s="180"/>
    </row>
    <row r="882" spans="1:33" ht="12.75" customHeight="1">
      <c r="A882" s="180"/>
      <c r="B882" s="196"/>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c r="AA882" s="180"/>
      <c r="AB882" s="180"/>
      <c r="AC882" s="180"/>
      <c r="AD882" s="180"/>
      <c r="AE882" s="180"/>
      <c r="AF882" s="180"/>
      <c r="AG882" s="180"/>
    </row>
    <row r="883" spans="1:33" ht="12.75" customHeight="1">
      <c r="A883" s="180"/>
      <c r="B883" s="196"/>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c r="AA883" s="180"/>
      <c r="AB883" s="180"/>
      <c r="AC883" s="180"/>
      <c r="AD883" s="180"/>
      <c r="AE883" s="180"/>
      <c r="AF883" s="180"/>
      <c r="AG883" s="180"/>
    </row>
    <row r="884" spans="1:33" ht="12.75" customHeight="1">
      <c r="A884" s="180"/>
      <c r="B884" s="196"/>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c r="AA884" s="180"/>
      <c r="AB884" s="180"/>
      <c r="AC884" s="180"/>
      <c r="AD884" s="180"/>
      <c r="AE884" s="180"/>
      <c r="AF884" s="180"/>
      <c r="AG884" s="180"/>
    </row>
    <row r="885" spans="1:33" ht="12.75" customHeight="1">
      <c r="A885" s="180"/>
      <c r="B885" s="196"/>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c r="AA885" s="180"/>
      <c r="AB885" s="180"/>
      <c r="AC885" s="180"/>
      <c r="AD885" s="180"/>
      <c r="AE885" s="180"/>
      <c r="AF885" s="180"/>
      <c r="AG885" s="180"/>
    </row>
    <row r="886" spans="1:33" ht="12.75" customHeight="1">
      <c r="A886" s="180"/>
      <c r="B886" s="196"/>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c r="AA886" s="180"/>
      <c r="AB886" s="180"/>
      <c r="AC886" s="180"/>
      <c r="AD886" s="180"/>
      <c r="AE886" s="180"/>
      <c r="AF886" s="180"/>
      <c r="AG886" s="180"/>
    </row>
    <row r="887" spans="1:33" ht="12.75" customHeight="1">
      <c r="A887" s="180"/>
      <c r="B887" s="196"/>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c r="AA887" s="180"/>
      <c r="AB887" s="180"/>
      <c r="AC887" s="180"/>
      <c r="AD887" s="180"/>
      <c r="AE887" s="180"/>
      <c r="AF887" s="180"/>
      <c r="AG887" s="180"/>
    </row>
    <row r="888" spans="1:33" ht="12.75" customHeight="1">
      <c r="A888" s="180"/>
      <c r="B888" s="196"/>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c r="AA888" s="180"/>
      <c r="AB888" s="180"/>
      <c r="AC888" s="180"/>
      <c r="AD888" s="180"/>
      <c r="AE888" s="180"/>
      <c r="AF888" s="180"/>
      <c r="AG888" s="180"/>
    </row>
    <row r="889" spans="1:33" ht="12.75" customHeight="1">
      <c r="A889" s="180"/>
      <c r="B889" s="196"/>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c r="AA889" s="180"/>
      <c r="AB889" s="180"/>
      <c r="AC889" s="180"/>
      <c r="AD889" s="180"/>
      <c r="AE889" s="180"/>
      <c r="AF889" s="180"/>
      <c r="AG889" s="180"/>
    </row>
    <row r="890" spans="1:33" ht="12.75" customHeight="1">
      <c r="A890" s="180"/>
      <c r="B890" s="196"/>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c r="AA890" s="180"/>
      <c r="AB890" s="180"/>
      <c r="AC890" s="180"/>
      <c r="AD890" s="180"/>
      <c r="AE890" s="180"/>
      <c r="AF890" s="180"/>
      <c r="AG890" s="180"/>
    </row>
    <row r="891" spans="1:33" ht="12.75" customHeight="1">
      <c r="A891" s="180"/>
      <c r="B891" s="196"/>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c r="AA891" s="180"/>
      <c r="AB891" s="180"/>
      <c r="AC891" s="180"/>
      <c r="AD891" s="180"/>
      <c r="AE891" s="180"/>
      <c r="AF891" s="180"/>
      <c r="AG891" s="180"/>
    </row>
    <row r="892" spans="1:33" ht="12.75" customHeight="1">
      <c r="A892" s="180"/>
      <c r="B892" s="196"/>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c r="AA892" s="180"/>
      <c r="AB892" s="180"/>
      <c r="AC892" s="180"/>
      <c r="AD892" s="180"/>
      <c r="AE892" s="180"/>
      <c r="AF892" s="180"/>
      <c r="AG892" s="180"/>
    </row>
    <row r="893" spans="1:33" ht="12.75" customHeight="1">
      <c r="A893" s="180"/>
      <c r="B893" s="196"/>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c r="AA893" s="180"/>
      <c r="AB893" s="180"/>
      <c r="AC893" s="180"/>
      <c r="AD893" s="180"/>
      <c r="AE893" s="180"/>
      <c r="AF893" s="180"/>
      <c r="AG893" s="180"/>
    </row>
    <row r="894" spans="1:33" ht="12.75" customHeight="1">
      <c r="A894" s="180"/>
      <c r="B894" s="196"/>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c r="AA894" s="180"/>
      <c r="AB894" s="180"/>
      <c r="AC894" s="180"/>
      <c r="AD894" s="180"/>
      <c r="AE894" s="180"/>
      <c r="AF894" s="180"/>
      <c r="AG894" s="180"/>
    </row>
    <row r="895" spans="1:33" ht="12.75" customHeight="1">
      <c r="A895" s="180"/>
      <c r="B895" s="196"/>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c r="AA895" s="180"/>
      <c r="AB895" s="180"/>
      <c r="AC895" s="180"/>
      <c r="AD895" s="180"/>
      <c r="AE895" s="180"/>
      <c r="AF895" s="180"/>
      <c r="AG895" s="180"/>
    </row>
    <row r="896" spans="1:33" ht="12.75" customHeight="1">
      <c r="A896" s="180"/>
      <c r="B896" s="196"/>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c r="AA896" s="180"/>
      <c r="AB896" s="180"/>
      <c r="AC896" s="180"/>
      <c r="AD896" s="180"/>
      <c r="AE896" s="180"/>
      <c r="AF896" s="180"/>
      <c r="AG896" s="180"/>
    </row>
    <row r="897" spans="1:33" ht="12.75" customHeight="1">
      <c r="A897" s="180"/>
      <c r="B897" s="196"/>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c r="AA897" s="180"/>
      <c r="AB897" s="180"/>
      <c r="AC897" s="180"/>
      <c r="AD897" s="180"/>
      <c r="AE897" s="180"/>
      <c r="AF897" s="180"/>
      <c r="AG897" s="180"/>
    </row>
    <row r="898" spans="1:33" ht="12.75" customHeight="1">
      <c r="A898" s="180"/>
      <c r="B898" s="196"/>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c r="AA898" s="180"/>
      <c r="AB898" s="180"/>
      <c r="AC898" s="180"/>
      <c r="AD898" s="180"/>
      <c r="AE898" s="180"/>
      <c r="AF898" s="180"/>
      <c r="AG898" s="180"/>
    </row>
    <row r="899" spans="1:33" ht="12.75" customHeight="1">
      <c r="A899" s="180"/>
      <c r="B899" s="196"/>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c r="AA899" s="180"/>
      <c r="AB899" s="180"/>
      <c r="AC899" s="180"/>
      <c r="AD899" s="180"/>
      <c r="AE899" s="180"/>
      <c r="AF899" s="180"/>
      <c r="AG899" s="180"/>
    </row>
    <row r="900" spans="1:33" ht="12.75" customHeight="1">
      <c r="A900" s="180"/>
      <c r="B900" s="196"/>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c r="AA900" s="180"/>
      <c r="AB900" s="180"/>
      <c r="AC900" s="180"/>
      <c r="AD900" s="180"/>
      <c r="AE900" s="180"/>
      <c r="AF900" s="180"/>
      <c r="AG900" s="180"/>
    </row>
    <row r="901" spans="1:33" ht="12.75" customHeight="1">
      <c r="A901" s="180"/>
      <c r="B901" s="196"/>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c r="AA901" s="180"/>
      <c r="AB901" s="180"/>
      <c r="AC901" s="180"/>
      <c r="AD901" s="180"/>
      <c r="AE901" s="180"/>
      <c r="AF901" s="180"/>
      <c r="AG901" s="180"/>
    </row>
    <row r="902" spans="1:33" ht="12.75" customHeight="1">
      <c r="A902" s="180"/>
      <c r="B902" s="196"/>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c r="AA902" s="180"/>
      <c r="AB902" s="180"/>
      <c r="AC902" s="180"/>
      <c r="AD902" s="180"/>
      <c r="AE902" s="180"/>
      <c r="AF902" s="180"/>
      <c r="AG902" s="180"/>
    </row>
    <row r="903" spans="1:33" ht="12.75" customHeight="1">
      <c r="A903" s="180"/>
      <c r="B903" s="196"/>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c r="AA903" s="180"/>
      <c r="AB903" s="180"/>
      <c r="AC903" s="180"/>
      <c r="AD903" s="180"/>
      <c r="AE903" s="180"/>
      <c r="AF903" s="180"/>
      <c r="AG903" s="180"/>
    </row>
    <row r="904" spans="1:33" ht="12.75" customHeight="1">
      <c r="A904" s="180"/>
      <c r="B904" s="196"/>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c r="AA904" s="180"/>
      <c r="AB904" s="180"/>
      <c r="AC904" s="180"/>
      <c r="AD904" s="180"/>
      <c r="AE904" s="180"/>
      <c r="AF904" s="180"/>
      <c r="AG904" s="180"/>
    </row>
    <row r="905" spans="1:33" ht="12.75" customHeight="1">
      <c r="A905" s="180"/>
      <c r="B905" s="196"/>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c r="AA905" s="180"/>
      <c r="AB905" s="180"/>
      <c r="AC905" s="180"/>
      <c r="AD905" s="180"/>
      <c r="AE905" s="180"/>
      <c r="AF905" s="180"/>
      <c r="AG905" s="180"/>
    </row>
    <row r="906" spans="1:33" ht="12.75" customHeight="1">
      <c r="A906" s="180"/>
      <c r="B906" s="196"/>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c r="AA906" s="180"/>
      <c r="AB906" s="180"/>
      <c r="AC906" s="180"/>
      <c r="AD906" s="180"/>
      <c r="AE906" s="180"/>
      <c r="AF906" s="180"/>
      <c r="AG906" s="180"/>
    </row>
    <row r="907" spans="1:33" ht="12.75" customHeight="1">
      <c r="A907" s="180"/>
      <c r="B907" s="196"/>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c r="AA907" s="180"/>
      <c r="AB907" s="180"/>
      <c r="AC907" s="180"/>
      <c r="AD907" s="180"/>
      <c r="AE907" s="180"/>
      <c r="AF907" s="180"/>
      <c r="AG907" s="180"/>
    </row>
    <row r="908" spans="1:33" ht="12.75" customHeight="1">
      <c r="A908" s="180"/>
      <c r="B908" s="196"/>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c r="AA908" s="180"/>
      <c r="AB908" s="180"/>
      <c r="AC908" s="180"/>
      <c r="AD908" s="180"/>
      <c r="AE908" s="180"/>
      <c r="AF908" s="180"/>
      <c r="AG908" s="180"/>
    </row>
    <row r="909" spans="1:33" ht="12.75" customHeight="1">
      <c r="A909" s="180"/>
      <c r="B909" s="196"/>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c r="AA909" s="180"/>
      <c r="AB909" s="180"/>
      <c r="AC909" s="180"/>
      <c r="AD909" s="180"/>
      <c r="AE909" s="180"/>
      <c r="AF909" s="180"/>
      <c r="AG909" s="180"/>
    </row>
    <row r="910" spans="1:33" ht="12.75" customHeight="1">
      <c r="A910" s="180"/>
      <c r="B910" s="196"/>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c r="AA910" s="180"/>
      <c r="AB910" s="180"/>
      <c r="AC910" s="180"/>
      <c r="AD910" s="180"/>
      <c r="AE910" s="180"/>
      <c r="AF910" s="180"/>
      <c r="AG910" s="180"/>
    </row>
    <row r="911" spans="1:33" ht="12.75" customHeight="1">
      <c r="A911" s="180"/>
      <c r="B911" s="196"/>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c r="AA911" s="180"/>
      <c r="AB911" s="180"/>
      <c r="AC911" s="180"/>
      <c r="AD911" s="180"/>
      <c r="AE911" s="180"/>
      <c r="AF911" s="180"/>
      <c r="AG911" s="180"/>
    </row>
    <row r="912" spans="1:33" ht="12.75" customHeight="1">
      <c r="A912" s="180"/>
      <c r="B912" s="196"/>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c r="AA912" s="180"/>
      <c r="AB912" s="180"/>
      <c r="AC912" s="180"/>
      <c r="AD912" s="180"/>
      <c r="AE912" s="180"/>
      <c r="AF912" s="180"/>
      <c r="AG912" s="180"/>
    </row>
    <row r="913" spans="1:33" ht="12.75" customHeight="1">
      <c r="A913" s="180"/>
      <c r="B913" s="196"/>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c r="AA913" s="180"/>
      <c r="AB913" s="180"/>
      <c r="AC913" s="180"/>
      <c r="AD913" s="180"/>
      <c r="AE913" s="180"/>
      <c r="AF913" s="180"/>
      <c r="AG913" s="180"/>
    </row>
    <row r="914" spans="1:33" ht="12.75" customHeight="1">
      <c r="A914" s="180"/>
      <c r="B914" s="196"/>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c r="AA914" s="180"/>
      <c r="AB914" s="180"/>
      <c r="AC914" s="180"/>
      <c r="AD914" s="180"/>
      <c r="AE914" s="180"/>
      <c r="AF914" s="180"/>
      <c r="AG914" s="180"/>
    </row>
    <row r="915" spans="1:33" ht="12.75" customHeight="1">
      <c r="A915" s="180"/>
      <c r="B915" s="196"/>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c r="AA915" s="180"/>
      <c r="AB915" s="180"/>
      <c r="AC915" s="180"/>
      <c r="AD915" s="180"/>
      <c r="AE915" s="180"/>
      <c r="AF915" s="180"/>
      <c r="AG915" s="180"/>
    </row>
    <row r="916" spans="1:33" ht="12.75" customHeight="1">
      <c r="A916" s="180"/>
      <c r="B916" s="196"/>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c r="AA916" s="180"/>
      <c r="AB916" s="180"/>
      <c r="AC916" s="180"/>
      <c r="AD916" s="180"/>
      <c r="AE916" s="180"/>
      <c r="AF916" s="180"/>
      <c r="AG916" s="180"/>
    </row>
    <row r="917" spans="1:33" ht="12.75" customHeight="1">
      <c r="A917" s="180"/>
      <c r="B917" s="196"/>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c r="AA917" s="180"/>
      <c r="AB917" s="180"/>
      <c r="AC917" s="180"/>
      <c r="AD917" s="180"/>
      <c r="AE917" s="180"/>
      <c r="AF917" s="180"/>
      <c r="AG917" s="180"/>
    </row>
    <row r="918" spans="1:33" ht="12.75" customHeight="1">
      <c r="A918" s="180"/>
      <c r="B918" s="196"/>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c r="AA918" s="180"/>
      <c r="AB918" s="180"/>
      <c r="AC918" s="180"/>
      <c r="AD918" s="180"/>
      <c r="AE918" s="180"/>
      <c r="AF918" s="180"/>
      <c r="AG918" s="180"/>
    </row>
    <row r="919" spans="1:33" ht="12.75" customHeight="1">
      <c r="A919" s="180"/>
      <c r="B919" s="196"/>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c r="AA919" s="180"/>
      <c r="AB919" s="180"/>
      <c r="AC919" s="180"/>
      <c r="AD919" s="180"/>
      <c r="AE919" s="180"/>
      <c r="AF919" s="180"/>
      <c r="AG919" s="180"/>
    </row>
    <row r="920" spans="1:33" ht="12.75" customHeight="1">
      <c r="A920" s="180"/>
      <c r="B920" s="196"/>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c r="AA920" s="180"/>
      <c r="AB920" s="180"/>
      <c r="AC920" s="180"/>
      <c r="AD920" s="180"/>
      <c r="AE920" s="180"/>
      <c r="AF920" s="180"/>
      <c r="AG920" s="180"/>
    </row>
    <row r="921" spans="1:33" ht="12.75" customHeight="1">
      <c r="A921" s="180"/>
      <c r="B921" s="196"/>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c r="AA921" s="180"/>
      <c r="AB921" s="180"/>
      <c r="AC921" s="180"/>
      <c r="AD921" s="180"/>
      <c r="AE921" s="180"/>
      <c r="AF921" s="180"/>
      <c r="AG921" s="180"/>
    </row>
    <row r="922" spans="1:33" ht="12.75" customHeight="1">
      <c r="A922" s="180"/>
      <c r="B922" s="196"/>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c r="AA922" s="180"/>
      <c r="AB922" s="180"/>
      <c r="AC922" s="180"/>
      <c r="AD922" s="180"/>
      <c r="AE922" s="180"/>
      <c r="AF922" s="180"/>
      <c r="AG922" s="180"/>
    </row>
    <row r="923" spans="1:33" ht="12.75" customHeight="1">
      <c r="A923" s="180"/>
      <c r="B923" s="196"/>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c r="AA923" s="180"/>
      <c r="AB923" s="180"/>
      <c r="AC923" s="180"/>
      <c r="AD923" s="180"/>
      <c r="AE923" s="180"/>
      <c r="AF923" s="180"/>
      <c r="AG923" s="180"/>
    </row>
    <row r="924" spans="1:33" ht="12.75" customHeight="1">
      <c r="A924" s="180"/>
      <c r="B924" s="196"/>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c r="AA924" s="180"/>
      <c r="AB924" s="180"/>
      <c r="AC924" s="180"/>
      <c r="AD924" s="180"/>
      <c r="AE924" s="180"/>
      <c r="AF924" s="180"/>
      <c r="AG924" s="180"/>
    </row>
    <row r="925" spans="1:33" ht="12.75" customHeight="1">
      <c r="A925" s="180"/>
      <c r="B925" s="196"/>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c r="AA925" s="180"/>
      <c r="AB925" s="180"/>
      <c r="AC925" s="180"/>
      <c r="AD925" s="180"/>
      <c r="AE925" s="180"/>
      <c r="AF925" s="180"/>
      <c r="AG925" s="180"/>
    </row>
    <row r="926" spans="1:33" ht="12.75" customHeight="1">
      <c r="A926" s="180"/>
      <c r="B926" s="196"/>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c r="AA926" s="180"/>
      <c r="AB926" s="180"/>
      <c r="AC926" s="180"/>
      <c r="AD926" s="180"/>
      <c r="AE926" s="180"/>
      <c r="AF926" s="180"/>
      <c r="AG926" s="180"/>
    </row>
    <row r="927" spans="1:33" ht="12.75" customHeight="1">
      <c r="A927" s="180"/>
      <c r="B927" s="196"/>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c r="AA927" s="180"/>
      <c r="AB927" s="180"/>
      <c r="AC927" s="180"/>
      <c r="AD927" s="180"/>
      <c r="AE927" s="180"/>
      <c r="AF927" s="180"/>
      <c r="AG927" s="180"/>
    </row>
    <row r="928" spans="1:33" ht="12.75" customHeight="1">
      <c r="A928" s="180"/>
      <c r="B928" s="196"/>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c r="AA928" s="180"/>
      <c r="AB928" s="180"/>
      <c r="AC928" s="180"/>
      <c r="AD928" s="180"/>
      <c r="AE928" s="180"/>
      <c r="AF928" s="180"/>
      <c r="AG928" s="180"/>
    </row>
    <row r="929" spans="1:33" ht="12.75" customHeight="1">
      <c r="A929" s="180"/>
      <c r="B929" s="196"/>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c r="AA929" s="180"/>
      <c r="AB929" s="180"/>
      <c r="AC929" s="180"/>
      <c r="AD929" s="180"/>
      <c r="AE929" s="180"/>
      <c r="AF929" s="180"/>
      <c r="AG929" s="180"/>
    </row>
    <row r="930" spans="1:33" ht="12.75" customHeight="1">
      <c r="A930" s="180"/>
      <c r="B930" s="196"/>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c r="AA930" s="180"/>
      <c r="AB930" s="180"/>
      <c r="AC930" s="180"/>
      <c r="AD930" s="180"/>
      <c r="AE930" s="180"/>
      <c r="AF930" s="180"/>
      <c r="AG930" s="180"/>
    </row>
    <row r="931" spans="1:33" ht="12.75" customHeight="1">
      <c r="A931" s="180"/>
      <c r="B931" s="196"/>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c r="AA931" s="180"/>
      <c r="AB931" s="180"/>
      <c r="AC931" s="180"/>
      <c r="AD931" s="180"/>
      <c r="AE931" s="180"/>
      <c r="AF931" s="180"/>
      <c r="AG931" s="180"/>
    </row>
    <row r="932" spans="1:33" ht="12.75" customHeight="1">
      <c r="A932" s="180"/>
      <c r="B932" s="196"/>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c r="AA932" s="180"/>
      <c r="AB932" s="180"/>
      <c r="AC932" s="180"/>
      <c r="AD932" s="180"/>
      <c r="AE932" s="180"/>
      <c r="AF932" s="180"/>
      <c r="AG932" s="180"/>
    </row>
    <row r="933" spans="1:33" ht="12.75" customHeight="1">
      <c r="A933" s="180"/>
      <c r="B933" s="196"/>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c r="AA933" s="180"/>
      <c r="AB933" s="180"/>
      <c r="AC933" s="180"/>
      <c r="AD933" s="180"/>
      <c r="AE933" s="180"/>
      <c r="AF933" s="180"/>
      <c r="AG933" s="180"/>
    </row>
    <row r="934" spans="1:33" ht="12.75" customHeight="1">
      <c r="A934" s="180"/>
      <c r="B934" s="196"/>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c r="AA934" s="180"/>
      <c r="AB934" s="180"/>
      <c r="AC934" s="180"/>
      <c r="AD934" s="180"/>
      <c r="AE934" s="180"/>
      <c r="AF934" s="180"/>
      <c r="AG934" s="180"/>
    </row>
    <row r="935" spans="1:33" ht="12.75" customHeight="1">
      <c r="A935" s="180"/>
      <c r="B935" s="196"/>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c r="AA935" s="180"/>
      <c r="AB935" s="180"/>
      <c r="AC935" s="180"/>
      <c r="AD935" s="180"/>
      <c r="AE935" s="180"/>
      <c r="AF935" s="180"/>
      <c r="AG935" s="180"/>
    </row>
    <row r="936" spans="1:33" ht="12.75" customHeight="1">
      <c r="A936" s="180"/>
      <c r="B936" s="196"/>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c r="AA936" s="180"/>
      <c r="AB936" s="180"/>
      <c r="AC936" s="180"/>
      <c r="AD936" s="180"/>
      <c r="AE936" s="180"/>
      <c r="AF936" s="180"/>
      <c r="AG936" s="180"/>
    </row>
    <row r="937" spans="1:33" ht="12.75" customHeight="1">
      <c r="A937" s="180"/>
      <c r="B937" s="196"/>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c r="AA937" s="180"/>
      <c r="AB937" s="180"/>
      <c r="AC937" s="180"/>
      <c r="AD937" s="180"/>
      <c r="AE937" s="180"/>
      <c r="AF937" s="180"/>
      <c r="AG937" s="180"/>
    </row>
    <row r="938" spans="1:33" ht="12.75" customHeight="1">
      <c r="A938" s="180"/>
      <c r="B938" s="196"/>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c r="AA938" s="180"/>
      <c r="AB938" s="180"/>
      <c r="AC938" s="180"/>
      <c r="AD938" s="180"/>
      <c r="AE938" s="180"/>
      <c r="AF938" s="180"/>
      <c r="AG938" s="180"/>
    </row>
    <row r="939" spans="1:33" ht="12.75" customHeight="1">
      <c r="A939" s="180"/>
      <c r="B939" s="196"/>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c r="AA939" s="180"/>
      <c r="AB939" s="180"/>
      <c r="AC939" s="180"/>
      <c r="AD939" s="180"/>
      <c r="AE939" s="180"/>
      <c r="AF939" s="180"/>
      <c r="AG939" s="180"/>
    </row>
    <row r="940" spans="1:33" ht="12.75" customHeight="1">
      <c r="A940" s="180"/>
      <c r="B940" s="196"/>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c r="AA940" s="180"/>
      <c r="AB940" s="180"/>
      <c r="AC940" s="180"/>
      <c r="AD940" s="180"/>
      <c r="AE940" s="180"/>
      <c r="AF940" s="180"/>
      <c r="AG940" s="180"/>
    </row>
    <row r="941" spans="1:33" ht="12.75" customHeight="1">
      <c r="A941" s="180"/>
      <c r="B941" s="196"/>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c r="AA941" s="180"/>
      <c r="AB941" s="180"/>
      <c r="AC941" s="180"/>
      <c r="AD941" s="180"/>
      <c r="AE941" s="180"/>
      <c r="AF941" s="180"/>
      <c r="AG941" s="180"/>
    </row>
    <row r="942" spans="1:33" ht="12.75" customHeight="1">
      <c r="A942" s="180"/>
      <c r="B942" s="196"/>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c r="AA942" s="180"/>
      <c r="AB942" s="180"/>
      <c r="AC942" s="180"/>
      <c r="AD942" s="180"/>
      <c r="AE942" s="180"/>
      <c r="AF942" s="180"/>
      <c r="AG942" s="180"/>
    </row>
    <row r="943" spans="1:33" ht="12.75" customHeight="1">
      <c r="A943" s="180"/>
      <c r="B943" s="196"/>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c r="AA943" s="180"/>
      <c r="AB943" s="180"/>
      <c r="AC943" s="180"/>
      <c r="AD943" s="180"/>
      <c r="AE943" s="180"/>
      <c r="AF943" s="180"/>
      <c r="AG943" s="180"/>
    </row>
    <row r="944" spans="1:33" ht="12.75" customHeight="1">
      <c r="A944" s="180"/>
      <c r="B944" s="196"/>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c r="AA944" s="180"/>
      <c r="AB944" s="180"/>
      <c r="AC944" s="180"/>
      <c r="AD944" s="180"/>
      <c r="AE944" s="180"/>
      <c r="AF944" s="180"/>
      <c r="AG944" s="180"/>
    </row>
    <row r="945" spans="1:33" ht="12.75" customHeight="1">
      <c r="A945" s="180"/>
      <c r="B945" s="196"/>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c r="AA945" s="180"/>
      <c r="AB945" s="180"/>
      <c r="AC945" s="180"/>
      <c r="AD945" s="180"/>
      <c r="AE945" s="180"/>
      <c r="AF945" s="180"/>
      <c r="AG945" s="180"/>
    </row>
    <row r="946" spans="1:33" ht="12.75" customHeight="1">
      <c r="A946" s="180"/>
      <c r="B946" s="196"/>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c r="AA946" s="180"/>
      <c r="AB946" s="180"/>
      <c r="AC946" s="180"/>
      <c r="AD946" s="180"/>
      <c r="AE946" s="180"/>
      <c r="AF946" s="180"/>
      <c r="AG946" s="180"/>
    </row>
    <row r="947" spans="1:33" ht="12.75" customHeight="1">
      <c r="A947" s="180"/>
      <c r="B947" s="196"/>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c r="AA947" s="180"/>
      <c r="AB947" s="180"/>
      <c r="AC947" s="180"/>
      <c r="AD947" s="180"/>
      <c r="AE947" s="180"/>
      <c r="AF947" s="180"/>
      <c r="AG947" s="180"/>
    </row>
    <row r="948" spans="1:33" ht="12.75" customHeight="1">
      <c r="A948" s="180"/>
      <c r="B948" s="196"/>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c r="AA948" s="180"/>
      <c r="AB948" s="180"/>
      <c r="AC948" s="180"/>
      <c r="AD948" s="180"/>
      <c r="AE948" s="180"/>
      <c r="AF948" s="180"/>
      <c r="AG948" s="180"/>
    </row>
    <row r="949" spans="1:33" ht="12.75" customHeight="1">
      <c r="A949" s="180"/>
      <c r="B949" s="196"/>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c r="AA949" s="180"/>
      <c r="AB949" s="180"/>
      <c r="AC949" s="180"/>
      <c r="AD949" s="180"/>
      <c r="AE949" s="180"/>
      <c r="AF949" s="180"/>
      <c r="AG949" s="180"/>
    </row>
    <row r="950" spans="1:33" ht="12.75" customHeight="1">
      <c r="A950" s="180"/>
      <c r="B950" s="196"/>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c r="AA950" s="180"/>
      <c r="AB950" s="180"/>
      <c r="AC950" s="180"/>
      <c r="AD950" s="180"/>
      <c r="AE950" s="180"/>
      <c r="AF950" s="180"/>
      <c r="AG950" s="180"/>
    </row>
    <row r="951" spans="1:33" ht="12.75" customHeight="1">
      <c r="A951" s="180"/>
      <c r="B951" s="196"/>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c r="AA951" s="180"/>
      <c r="AB951" s="180"/>
      <c r="AC951" s="180"/>
      <c r="AD951" s="180"/>
      <c r="AE951" s="180"/>
      <c r="AF951" s="180"/>
      <c r="AG951" s="180"/>
    </row>
    <row r="952" spans="1:33" ht="12.75" customHeight="1">
      <c r="A952" s="180"/>
      <c r="B952" s="196"/>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c r="AA952" s="180"/>
      <c r="AB952" s="180"/>
      <c r="AC952" s="180"/>
      <c r="AD952" s="180"/>
      <c r="AE952" s="180"/>
      <c r="AF952" s="180"/>
      <c r="AG952" s="180"/>
    </row>
    <row r="953" spans="1:33" ht="12.75" customHeight="1">
      <c r="A953" s="180"/>
      <c r="B953" s="196"/>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c r="AA953" s="180"/>
      <c r="AB953" s="180"/>
      <c r="AC953" s="180"/>
      <c r="AD953" s="180"/>
      <c r="AE953" s="180"/>
      <c r="AF953" s="180"/>
      <c r="AG953" s="180"/>
    </row>
    <row r="954" spans="1:33" ht="12.75" customHeight="1">
      <c r="A954" s="180"/>
      <c r="B954" s="196"/>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c r="AA954" s="180"/>
      <c r="AB954" s="180"/>
      <c r="AC954" s="180"/>
      <c r="AD954" s="180"/>
      <c r="AE954" s="180"/>
      <c r="AF954" s="180"/>
      <c r="AG954" s="180"/>
    </row>
    <row r="955" spans="1:33" ht="12.75" customHeight="1">
      <c r="A955" s="180"/>
      <c r="B955" s="196"/>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c r="AA955" s="180"/>
      <c r="AB955" s="180"/>
      <c r="AC955" s="180"/>
      <c r="AD955" s="180"/>
      <c r="AE955" s="180"/>
      <c r="AF955" s="180"/>
      <c r="AG955" s="180"/>
    </row>
    <row r="956" spans="1:33" ht="12.75" customHeight="1">
      <c r="A956" s="180"/>
      <c r="B956" s="196"/>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c r="AA956" s="180"/>
      <c r="AB956" s="180"/>
      <c r="AC956" s="180"/>
      <c r="AD956" s="180"/>
      <c r="AE956" s="180"/>
      <c r="AF956" s="180"/>
      <c r="AG956" s="180"/>
    </row>
    <row r="957" spans="1:33" ht="12.75" customHeight="1">
      <c r="A957" s="180"/>
      <c r="B957" s="196"/>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c r="AA957" s="180"/>
      <c r="AB957" s="180"/>
      <c r="AC957" s="180"/>
      <c r="AD957" s="180"/>
      <c r="AE957" s="180"/>
      <c r="AF957" s="180"/>
      <c r="AG957" s="180"/>
    </row>
    <row r="958" spans="1:33" ht="12.75" customHeight="1">
      <c r="A958" s="180"/>
      <c r="B958" s="196"/>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c r="AA958" s="180"/>
      <c r="AB958" s="180"/>
      <c r="AC958" s="180"/>
      <c r="AD958" s="180"/>
      <c r="AE958" s="180"/>
      <c r="AF958" s="180"/>
      <c r="AG958" s="180"/>
    </row>
    <row r="959" spans="1:33" ht="12.75" customHeight="1">
      <c r="A959" s="180"/>
      <c r="B959" s="196"/>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c r="AA959" s="180"/>
      <c r="AB959" s="180"/>
      <c r="AC959" s="180"/>
      <c r="AD959" s="180"/>
      <c r="AE959" s="180"/>
      <c r="AF959" s="180"/>
      <c r="AG959" s="180"/>
    </row>
    <row r="960" spans="1:33" ht="12.75" customHeight="1">
      <c r="A960" s="180"/>
      <c r="B960" s="196"/>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c r="AA960" s="180"/>
      <c r="AB960" s="180"/>
      <c r="AC960" s="180"/>
      <c r="AD960" s="180"/>
      <c r="AE960" s="180"/>
      <c r="AF960" s="180"/>
      <c r="AG960" s="180"/>
    </row>
    <row r="961" spans="1:33" ht="12.75" customHeight="1">
      <c r="A961" s="180"/>
      <c r="B961" s="196"/>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c r="AA961" s="180"/>
      <c r="AB961" s="180"/>
      <c r="AC961" s="180"/>
      <c r="AD961" s="180"/>
      <c r="AE961" s="180"/>
      <c r="AF961" s="180"/>
      <c r="AG961" s="180"/>
    </row>
    <row r="962" spans="1:33" ht="12.75" customHeight="1">
      <c r="A962" s="180"/>
      <c r="B962" s="196"/>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c r="AA962" s="180"/>
      <c r="AB962" s="180"/>
      <c r="AC962" s="180"/>
      <c r="AD962" s="180"/>
      <c r="AE962" s="180"/>
      <c r="AF962" s="180"/>
      <c r="AG962" s="180"/>
    </row>
    <row r="963" spans="1:33" ht="12.75" customHeight="1">
      <c r="A963" s="180"/>
      <c r="B963" s="196"/>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c r="AA963" s="180"/>
      <c r="AB963" s="180"/>
      <c r="AC963" s="180"/>
      <c r="AD963" s="180"/>
      <c r="AE963" s="180"/>
      <c r="AF963" s="180"/>
      <c r="AG963" s="180"/>
    </row>
    <row r="964" spans="1:33" ht="12.75" customHeight="1">
      <c r="A964" s="180"/>
      <c r="B964" s="196"/>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c r="AA964" s="180"/>
      <c r="AB964" s="180"/>
      <c r="AC964" s="180"/>
      <c r="AD964" s="180"/>
      <c r="AE964" s="180"/>
      <c r="AF964" s="180"/>
      <c r="AG964" s="180"/>
    </row>
    <row r="965" spans="1:33" ht="12.75" customHeight="1">
      <c r="A965" s="180"/>
      <c r="B965" s="196"/>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c r="AA965" s="180"/>
      <c r="AB965" s="180"/>
      <c r="AC965" s="180"/>
      <c r="AD965" s="180"/>
      <c r="AE965" s="180"/>
      <c r="AF965" s="180"/>
      <c r="AG965" s="180"/>
    </row>
    <row r="966" spans="1:33" ht="12.75" customHeight="1">
      <c r="A966" s="180"/>
      <c r="B966" s="196"/>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c r="AA966" s="180"/>
      <c r="AB966" s="180"/>
      <c r="AC966" s="180"/>
      <c r="AD966" s="180"/>
      <c r="AE966" s="180"/>
      <c r="AF966" s="180"/>
      <c r="AG966" s="180"/>
    </row>
    <row r="967" spans="1:33" ht="12.75" customHeight="1">
      <c r="A967" s="180"/>
      <c r="B967" s="196"/>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c r="AA967" s="180"/>
      <c r="AB967" s="180"/>
      <c r="AC967" s="180"/>
      <c r="AD967" s="180"/>
      <c r="AE967" s="180"/>
      <c r="AF967" s="180"/>
      <c r="AG967" s="180"/>
    </row>
    <row r="968" spans="1:33" ht="12.75" customHeight="1">
      <c r="A968" s="180"/>
      <c r="B968" s="196"/>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c r="AA968" s="180"/>
      <c r="AB968" s="180"/>
      <c r="AC968" s="180"/>
      <c r="AD968" s="180"/>
      <c r="AE968" s="180"/>
      <c r="AF968" s="180"/>
      <c r="AG968" s="180"/>
    </row>
    <row r="969" spans="1:33" ht="12.75" customHeight="1">
      <c r="A969" s="180"/>
      <c r="B969" s="196"/>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c r="AA969" s="180"/>
      <c r="AB969" s="180"/>
      <c r="AC969" s="180"/>
      <c r="AD969" s="180"/>
      <c r="AE969" s="180"/>
      <c r="AF969" s="180"/>
      <c r="AG969" s="180"/>
    </row>
    <row r="970" spans="1:33" ht="12.75" customHeight="1">
      <c r="A970" s="180"/>
      <c r="B970" s="196"/>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c r="AA970" s="180"/>
      <c r="AB970" s="180"/>
      <c r="AC970" s="180"/>
      <c r="AD970" s="180"/>
      <c r="AE970" s="180"/>
      <c r="AF970" s="180"/>
      <c r="AG970" s="180"/>
    </row>
    <row r="971" spans="1:33" ht="12.75" customHeight="1">
      <c r="A971" s="180"/>
      <c r="B971" s="196"/>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c r="AA971" s="180"/>
      <c r="AB971" s="180"/>
      <c r="AC971" s="180"/>
      <c r="AD971" s="180"/>
      <c r="AE971" s="180"/>
      <c r="AF971" s="180"/>
      <c r="AG971" s="180"/>
    </row>
    <row r="972" spans="1:33" ht="12.75" customHeight="1">
      <c r="A972" s="180"/>
      <c r="B972" s="196"/>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c r="AA972" s="180"/>
      <c r="AB972" s="180"/>
      <c r="AC972" s="180"/>
      <c r="AD972" s="180"/>
      <c r="AE972" s="180"/>
      <c r="AF972" s="180"/>
      <c r="AG972" s="180"/>
    </row>
    <row r="973" spans="1:33" ht="12.75" customHeight="1">
      <c r="A973" s="180"/>
      <c r="B973" s="196"/>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c r="AA973" s="180"/>
      <c r="AB973" s="180"/>
      <c r="AC973" s="180"/>
      <c r="AD973" s="180"/>
      <c r="AE973" s="180"/>
      <c r="AF973" s="180"/>
      <c r="AG973" s="180"/>
    </row>
    <row r="974" spans="1:33" ht="12.75" customHeight="1">
      <c r="A974" s="180"/>
      <c r="B974" s="196"/>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c r="AA974" s="180"/>
      <c r="AB974" s="180"/>
      <c r="AC974" s="180"/>
      <c r="AD974" s="180"/>
      <c r="AE974" s="180"/>
      <c r="AF974" s="180"/>
      <c r="AG974" s="180"/>
    </row>
    <row r="975" spans="1:33" ht="12.75" customHeight="1">
      <c r="A975" s="180"/>
      <c r="B975" s="196"/>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c r="AA975" s="180"/>
      <c r="AB975" s="180"/>
      <c r="AC975" s="180"/>
      <c r="AD975" s="180"/>
      <c r="AE975" s="180"/>
      <c r="AF975" s="180"/>
      <c r="AG975" s="180"/>
    </row>
    <row r="976" spans="1:33" ht="12.75" customHeight="1">
      <c r="A976" s="180"/>
      <c r="B976" s="196"/>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c r="AA976" s="180"/>
      <c r="AB976" s="180"/>
      <c r="AC976" s="180"/>
      <c r="AD976" s="180"/>
      <c r="AE976" s="180"/>
      <c r="AF976" s="180"/>
      <c r="AG976" s="180"/>
    </row>
    <row r="977" spans="1:33" ht="12.75" customHeight="1">
      <c r="A977" s="180"/>
      <c r="B977" s="196"/>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c r="AA977" s="180"/>
      <c r="AB977" s="180"/>
      <c r="AC977" s="180"/>
      <c r="AD977" s="180"/>
      <c r="AE977" s="180"/>
      <c r="AF977" s="180"/>
      <c r="AG977" s="180"/>
    </row>
    <row r="978" spans="1:33" ht="12.75" customHeight="1">
      <c r="A978" s="180"/>
      <c r="B978" s="196"/>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c r="AA978" s="180"/>
      <c r="AB978" s="180"/>
      <c r="AC978" s="180"/>
      <c r="AD978" s="180"/>
      <c r="AE978" s="180"/>
      <c r="AF978" s="180"/>
      <c r="AG978" s="180"/>
    </row>
    <row r="979" spans="1:33" ht="12.75" customHeight="1">
      <c r="A979" s="180"/>
      <c r="B979" s="196"/>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c r="AA979" s="180"/>
      <c r="AB979" s="180"/>
      <c r="AC979" s="180"/>
      <c r="AD979" s="180"/>
      <c r="AE979" s="180"/>
      <c r="AF979" s="180"/>
      <c r="AG979" s="180"/>
    </row>
    <row r="980" spans="1:33" ht="12.75" customHeight="1">
      <c r="A980" s="180"/>
      <c r="B980" s="196"/>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c r="AA980" s="180"/>
      <c r="AB980" s="180"/>
      <c r="AC980" s="180"/>
      <c r="AD980" s="180"/>
      <c r="AE980" s="180"/>
      <c r="AF980" s="180"/>
      <c r="AG980" s="180"/>
    </row>
    <row r="981" spans="1:33" ht="12.75" customHeight="1">
      <c r="A981" s="180"/>
      <c r="B981" s="196"/>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c r="AA981" s="180"/>
      <c r="AB981" s="180"/>
      <c r="AC981" s="180"/>
      <c r="AD981" s="180"/>
      <c r="AE981" s="180"/>
      <c r="AF981" s="180"/>
      <c r="AG981" s="180"/>
    </row>
    <row r="982" spans="1:33" ht="12.75" customHeight="1">
      <c r="A982" s="180"/>
      <c r="B982" s="196"/>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c r="AA982" s="180"/>
      <c r="AB982" s="180"/>
      <c r="AC982" s="180"/>
      <c r="AD982" s="180"/>
      <c r="AE982" s="180"/>
      <c r="AF982" s="180"/>
      <c r="AG982" s="180"/>
    </row>
    <row r="983" spans="1:33" ht="12.75" customHeight="1">
      <c r="A983" s="180"/>
      <c r="B983" s="196"/>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c r="AA983" s="180"/>
      <c r="AB983" s="180"/>
      <c r="AC983" s="180"/>
      <c r="AD983" s="180"/>
      <c r="AE983" s="180"/>
      <c r="AF983" s="180"/>
      <c r="AG983" s="180"/>
    </row>
    <row r="984" spans="1:33" ht="12.75" customHeight="1">
      <c r="A984" s="180"/>
      <c r="B984" s="196"/>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c r="AA984" s="180"/>
      <c r="AB984" s="180"/>
      <c r="AC984" s="180"/>
      <c r="AD984" s="180"/>
      <c r="AE984" s="180"/>
      <c r="AF984" s="180"/>
      <c r="AG984" s="180"/>
    </row>
    <row r="985" spans="1:33" ht="12.75" customHeight="1">
      <c r="A985" s="180"/>
      <c r="B985" s="196"/>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c r="AA985" s="180"/>
      <c r="AB985" s="180"/>
      <c r="AC985" s="180"/>
      <c r="AD985" s="180"/>
      <c r="AE985" s="180"/>
      <c r="AF985" s="180"/>
      <c r="AG985" s="180"/>
    </row>
    <row r="986" spans="1:33" ht="12.75" customHeight="1">
      <c r="A986" s="180"/>
      <c r="B986" s="196"/>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c r="AA986" s="180"/>
      <c r="AB986" s="180"/>
      <c r="AC986" s="180"/>
      <c r="AD986" s="180"/>
      <c r="AE986" s="180"/>
      <c r="AF986" s="180"/>
      <c r="AG986" s="180"/>
    </row>
    <row r="987" spans="1:33" ht="12.75" customHeight="1">
      <c r="A987" s="180"/>
      <c r="B987" s="196"/>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c r="AA987" s="180"/>
      <c r="AB987" s="180"/>
      <c r="AC987" s="180"/>
      <c r="AD987" s="180"/>
      <c r="AE987" s="180"/>
      <c r="AF987" s="180"/>
      <c r="AG987" s="180"/>
    </row>
    <row r="988" spans="1:33" ht="12.75" customHeight="1">
      <c r="A988" s="180"/>
      <c r="B988" s="196"/>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c r="AA988" s="180"/>
      <c r="AB988" s="180"/>
      <c r="AC988" s="180"/>
      <c r="AD988" s="180"/>
      <c r="AE988" s="180"/>
      <c r="AF988" s="180"/>
      <c r="AG988" s="180"/>
    </row>
    <row r="989" spans="1:33" ht="12.75" customHeight="1">
      <c r="A989" s="180"/>
      <c r="B989" s="196"/>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c r="AA989" s="180"/>
      <c r="AB989" s="180"/>
      <c r="AC989" s="180"/>
      <c r="AD989" s="180"/>
      <c r="AE989" s="180"/>
      <c r="AF989" s="180"/>
      <c r="AG989" s="180"/>
    </row>
    <row r="990" spans="1:33" ht="12.75" customHeight="1">
      <c r="A990" s="180"/>
      <c r="B990" s="196"/>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c r="AA990" s="180"/>
      <c r="AB990" s="180"/>
      <c r="AC990" s="180"/>
      <c r="AD990" s="180"/>
      <c r="AE990" s="180"/>
      <c r="AF990" s="180"/>
      <c r="AG990" s="180"/>
    </row>
    <row r="991" spans="1:33" ht="12.75" customHeight="1">
      <c r="A991" s="180"/>
      <c r="B991" s="196"/>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c r="AA991" s="180"/>
      <c r="AB991" s="180"/>
      <c r="AC991" s="180"/>
      <c r="AD991" s="180"/>
      <c r="AE991" s="180"/>
      <c r="AF991" s="180"/>
      <c r="AG991" s="180"/>
    </row>
    <row r="992" spans="1:33" ht="12.75" customHeight="1">
      <c r="A992" s="180"/>
      <c r="B992" s="196"/>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c r="AA992" s="180"/>
      <c r="AB992" s="180"/>
      <c r="AC992" s="180"/>
      <c r="AD992" s="180"/>
      <c r="AE992" s="180"/>
      <c r="AF992" s="180"/>
      <c r="AG992" s="180"/>
    </row>
    <row r="993" spans="1:33" ht="12.75" customHeight="1">
      <c r="A993" s="180"/>
      <c r="B993" s="196"/>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c r="AA993" s="180"/>
      <c r="AB993" s="180"/>
      <c r="AC993" s="180"/>
      <c r="AD993" s="180"/>
      <c r="AE993" s="180"/>
      <c r="AF993" s="180"/>
      <c r="AG993" s="180"/>
    </row>
    <row r="994" spans="1:33" ht="12.75" customHeight="1">
      <c r="A994" s="180"/>
      <c r="B994" s="196"/>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c r="AA994" s="180"/>
      <c r="AB994" s="180"/>
      <c r="AC994" s="180"/>
      <c r="AD994" s="180"/>
      <c r="AE994" s="180"/>
      <c r="AF994" s="180"/>
      <c r="AG994" s="180"/>
    </row>
    <row r="995" spans="1:33" ht="12.75" customHeight="1">
      <c r="A995" s="180"/>
      <c r="B995" s="196"/>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c r="AA995" s="180"/>
      <c r="AB995" s="180"/>
      <c r="AC995" s="180"/>
      <c r="AD995" s="180"/>
      <c r="AE995" s="180"/>
      <c r="AF995" s="180"/>
      <c r="AG995" s="180"/>
    </row>
    <row r="996" spans="1:33" ht="12.75" customHeight="1">
      <c r="A996" s="180"/>
      <c r="B996" s="196"/>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c r="AA996" s="180"/>
      <c r="AB996" s="180"/>
      <c r="AC996" s="180"/>
      <c r="AD996" s="180"/>
      <c r="AE996" s="180"/>
      <c r="AF996" s="180"/>
      <c r="AG996" s="180"/>
    </row>
    <row r="997" spans="1:33" ht="12.75" customHeight="1">
      <c r="A997" s="180"/>
      <c r="B997" s="196"/>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c r="AA997" s="180"/>
      <c r="AB997" s="180"/>
      <c r="AC997" s="180"/>
      <c r="AD997" s="180"/>
      <c r="AE997" s="180"/>
      <c r="AF997" s="180"/>
      <c r="AG997" s="180"/>
    </row>
    <row r="998" spans="1:33" ht="12.75" customHeight="1">
      <c r="A998" s="180"/>
      <c r="B998" s="196"/>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c r="AA998" s="180"/>
      <c r="AB998" s="180"/>
      <c r="AC998" s="180"/>
      <c r="AD998" s="180"/>
      <c r="AE998" s="180"/>
      <c r="AF998" s="180"/>
      <c r="AG998" s="180"/>
    </row>
    <row r="999" spans="1:33" ht="12.75" customHeight="1">
      <c r="A999" s="180"/>
      <c r="B999" s="196"/>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c r="AA999" s="180"/>
      <c r="AB999" s="180"/>
      <c r="AC999" s="180"/>
      <c r="AD999" s="180"/>
      <c r="AE999" s="180"/>
      <c r="AF999" s="180"/>
      <c r="AG999" s="180"/>
    </row>
    <row r="1000" spans="1:33" ht="12.75" customHeight="1">
      <c r="A1000" s="180"/>
      <c r="B1000" s="196"/>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c r="AA1000" s="180"/>
      <c r="AB1000" s="180"/>
      <c r="AC1000" s="180"/>
      <c r="AD1000" s="180"/>
      <c r="AE1000" s="180"/>
      <c r="AF1000" s="180"/>
      <c r="AG1000" s="180"/>
    </row>
    <row r="1001" spans="1:33" ht="12.75" customHeight="1">
      <c r="A1001" s="180"/>
      <c r="B1001" s="196"/>
      <c r="C1001" s="180"/>
      <c r="D1001" s="180"/>
      <c r="E1001" s="180"/>
      <c r="F1001" s="180"/>
      <c r="G1001" s="180"/>
      <c r="H1001" s="180"/>
      <c r="I1001" s="180"/>
      <c r="J1001" s="180"/>
      <c r="K1001" s="180"/>
      <c r="L1001" s="180"/>
      <c r="M1001" s="180"/>
      <c r="N1001" s="180"/>
      <c r="O1001" s="180"/>
      <c r="P1001" s="180"/>
      <c r="Q1001" s="180"/>
      <c r="R1001" s="180"/>
      <c r="S1001" s="180"/>
      <c r="T1001" s="180"/>
      <c r="U1001" s="180"/>
      <c r="V1001" s="180"/>
      <c r="W1001" s="180"/>
      <c r="X1001" s="180"/>
      <c r="Y1001" s="180"/>
      <c r="Z1001" s="180"/>
      <c r="AA1001" s="180"/>
      <c r="AB1001" s="180"/>
      <c r="AC1001" s="180"/>
      <c r="AD1001" s="180"/>
      <c r="AE1001" s="180"/>
      <c r="AF1001" s="180"/>
      <c r="AG1001" s="180"/>
    </row>
    <row r="1002" spans="1:33" ht="12.75" customHeight="1">
      <c r="A1002" s="180"/>
      <c r="B1002" s="196"/>
      <c r="C1002" s="180"/>
      <c r="D1002" s="180"/>
      <c r="E1002" s="180"/>
      <c r="F1002" s="180"/>
      <c r="G1002" s="180"/>
      <c r="H1002" s="180"/>
      <c r="I1002" s="180"/>
      <c r="J1002" s="180"/>
      <c r="K1002" s="180"/>
      <c r="L1002" s="180"/>
      <c r="M1002" s="180"/>
      <c r="N1002" s="180"/>
      <c r="O1002" s="180"/>
      <c r="P1002" s="180"/>
      <c r="Q1002" s="180"/>
      <c r="R1002" s="180"/>
      <c r="S1002" s="180"/>
      <c r="T1002" s="180"/>
      <c r="U1002" s="180"/>
      <c r="V1002" s="180"/>
      <c r="W1002" s="180"/>
      <c r="X1002" s="180"/>
      <c r="Y1002" s="180"/>
      <c r="Z1002" s="180"/>
      <c r="AA1002" s="180"/>
      <c r="AB1002" s="180"/>
      <c r="AC1002" s="180"/>
      <c r="AD1002" s="180"/>
      <c r="AE1002" s="180"/>
      <c r="AF1002" s="180"/>
      <c r="AG1002" s="180"/>
    </row>
    <row r="1003" spans="1:33" ht="12.75" customHeight="1">
      <c r="A1003" s="180"/>
      <c r="B1003" s="196"/>
      <c r="C1003" s="180"/>
      <c r="D1003" s="180"/>
      <c r="E1003" s="180"/>
      <c r="F1003" s="180"/>
      <c r="G1003" s="180"/>
      <c r="H1003" s="180"/>
      <c r="I1003" s="180"/>
      <c r="J1003" s="180"/>
      <c r="K1003" s="180"/>
      <c r="L1003" s="180"/>
      <c r="M1003" s="180"/>
      <c r="N1003" s="180"/>
      <c r="O1003" s="180"/>
      <c r="P1003" s="180"/>
      <c r="Q1003" s="180"/>
      <c r="R1003" s="180"/>
      <c r="S1003" s="180"/>
      <c r="T1003" s="180"/>
      <c r="U1003" s="180"/>
      <c r="V1003" s="180"/>
      <c r="W1003" s="180"/>
      <c r="X1003" s="180"/>
      <c r="Y1003" s="180"/>
      <c r="Z1003" s="180"/>
      <c r="AA1003" s="180"/>
      <c r="AB1003" s="180"/>
      <c r="AC1003" s="180"/>
      <c r="AD1003" s="180"/>
      <c r="AE1003" s="180"/>
      <c r="AF1003" s="180"/>
      <c r="AG1003" s="180"/>
    </row>
    <row r="1004" spans="1:33" ht="12.75" customHeight="1">
      <c r="A1004" s="180"/>
      <c r="B1004" s="196"/>
      <c r="C1004" s="180"/>
      <c r="D1004" s="180"/>
      <c r="E1004" s="180"/>
      <c r="F1004" s="180"/>
      <c r="G1004" s="180"/>
      <c r="H1004" s="180"/>
      <c r="I1004" s="180"/>
      <c r="J1004" s="180"/>
      <c r="K1004" s="180"/>
      <c r="L1004" s="180"/>
      <c r="M1004" s="180"/>
      <c r="N1004" s="180"/>
      <c r="O1004" s="180"/>
      <c r="P1004" s="180"/>
      <c r="Q1004" s="180"/>
      <c r="R1004" s="180"/>
      <c r="S1004" s="180"/>
      <c r="T1004" s="180"/>
      <c r="U1004" s="180"/>
      <c r="V1004" s="180"/>
      <c r="W1004" s="180"/>
      <c r="X1004" s="180"/>
      <c r="Y1004" s="180"/>
      <c r="Z1004" s="180"/>
      <c r="AA1004" s="180"/>
      <c r="AB1004" s="180"/>
      <c r="AC1004" s="180"/>
      <c r="AD1004" s="180"/>
      <c r="AE1004" s="180"/>
      <c r="AF1004" s="180"/>
      <c r="AG1004" s="180"/>
    </row>
    <row r="1005" spans="1:33" ht="12.75" customHeight="1">
      <c r="A1005" s="180"/>
      <c r="B1005" s="196"/>
      <c r="C1005" s="180"/>
      <c r="D1005" s="180"/>
      <c r="E1005" s="180"/>
      <c r="F1005" s="180"/>
      <c r="G1005" s="180"/>
      <c r="H1005" s="180"/>
      <c r="I1005" s="180"/>
      <c r="J1005" s="180"/>
      <c r="K1005" s="180"/>
      <c r="L1005" s="180"/>
      <c r="M1005" s="180"/>
      <c r="N1005" s="180"/>
      <c r="O1005" s="180"/>
      <c r="P1005" s="180"/>
      <c r="Q1005" s="180"/>
      <c r="R1005" s="180"/>
      <c r="S1005" s="180"/>
      <c r="T1005" s="180"/>
      <c r="U1005" s="180"/>
      <c r="V1005" s="180"/>
      <c r="W1005" s="180"/>
      <c r="X1005" s="180"/>
      <c r="Y1005" s="180"/>
      <c r="Z1005" s="180"/>
      <c r="AA1005" s="180"/>
      <c r="AB1005" s="180"/>
      <c r="AC1005" s="180"/>
      <c r="AD1005" s="180"/>
      <c r="AE1005" s="180"/>
      <c r="AF1005" s="180"/>
      <c r="AG1005" s="180"/>
    </row>
    <row r="1006" spans="1:33" ht="12.75" customHeight="1">
      <c r="A1006" s="180"/>
      <c r="B1006" s="196"/>
      <c r="C1006" s="180"/>
      <c r="D1006" s="180"/>
      <c r="E1006" s="180"/>
      <c r="F1006" s="180"/>
      <c r="G1006" s="180"/>
      <c r="H1006" s="180"/>
      <c r="I1006" s="180"/>
      <c r="J1006" s="180"/>
      <c r="K1006" s="180"/>
      <c r="L1006" s="180"/>
      <c r="M1006" s="180"/>
      <c r="N1006" s="180"/>
      <c r="O1006" s="180"/>
      <c r="P1006" s="180"/>
      <c r="Q1006" s="180"/>
      <c r="R1006" s="180"/>
      <c r="S1006" s="180"/>
      <c r="T1006" s="180"/>
      <c r="U1006" s="180"/>
      <c r="V1006" s="180"/>
      <c r="W1006" s="180"/>
      <c r="X1006" s="180"/>
      <c r="Y1006" s="180"/>
      <c r="Z1006" s="180"/>
      <c r="AA1006" s="180"/>
      <c r="AB1006" s="180"/>
      <c r="AC1006" s="180"/>
      <c r="AD1006" s="180"/>
      <c r="AE1006" s="180"/>
      <c r="AF1006" s="180"/>
      <c r="AG1006" s="180"/>
    </row>
    <row r="1007" spans="1:33" ht="12.75" customHeight="1">
      <c r="A1007" s="180"/>
      <c r="B1007" s="196"/>
      <c r="C1007" s="180"/>
      <c r="D1007" s="180"/>
      <c r="E1007" s="180"/>
      <c r="F1007" s="180"/>
      <c r="G1007" s="180"/>
      <c r="H1007" s="180"/>
      <c r="I1007" s="180"/>
      <c r="J1007" s="180"/>
      <c r="K1007" s="180"/>
      <c r="L1007" s="180"/>
      <c r="M1007" s="180"/>
      <c r="N1007" s="180"/>
      <c r="O1007" s="180"/>
      <c r="P1007" s="180"/>
      <c r="Q1007" s="180"/>
      <c r="R1007" s="180"/>
      <c r="S1007" s="180"/>
      <c r="T1007" s="180"/>
      <c r="U1007" s="180"/>
      <c r="V1007" s="180"/>
      <c r="W1007" s="180"/>
      <c r="X1007" s="180"/>
      <c r="Y1007" s="180"/>
      <c r="Z1007" s="180"/>
      <c r="AA1007" s="180"/>
      <c r="AB1007" s="180"/>
      <c r="AC1007" s="180"/>
      <c r="AD1007" s="180"/>
      <c r="AE1007" s="180"/>
      <c r="AF1007" s="180"/>
      <c r="AG1007" s="180"/>
    </row>
    <row r="1008" spans="1:33" ht="12.75" customHeight="1">
      <c r="A1008" s="180"/>
      <c r="B1008" s="196"/>
      <c r="C1008" s="180"/>
      <c r="D1008" s="180"/>
      <c r="E1008" s="180"/>
      <c r="F1008" s="180"/>
      <c r="G1008" s="180"/>
      <c r="H1008" s="180"/>
      <c r="I1008" s="180"/>
      <c r="J1008" s="180"/>
      <c r="K1008" s="180"/>
      <c r="L1008" s="180"/>
      <c r="M1008" s="180"/>
      <c r="N1008" s="180"/>
      <c r="O1008" s="180"/>
      <c r="P1008" s="180"/>
      <c r="Q1008" s="180"/>
      <c r="R1008" s="180"/>
      <c r="S1008" s="180"/>
      <c r="T1008" s="180"/>
      <c r="U1008" s="180"/>
      <c r="V1008" s="180"/>
      <c r="W1008" s="180"/>
      <c r="X1008" s="180"/>
      <c r="Y1008" s="180"/>
      <c r="Z1008" s="180"/>
      <c r="AA1008" s="180"/>
      <c r="AB1008" s="180"/>
      <c r="AC1008" s="180"/>
      <c r="AD1008" s="180"/>
      <c r="AE1008" s="180"/>
      <c r="AF1008" s="180"/>
      <c r="AG1008" s="180"/>
    </row>
    <row r="1009" spans="1:33" ht="12.75" customHeight="1">
      <c r="A1009" s="180"/>
      <c r="B1009" s="196"/>
      <c r="C1009" s="180"/>
      <c r="D1009" s="180"/>
      <c r="E1009" s="180"/>
      <c r="F1009" s="180"/>
      <c r="G1009" s="180"/>
      <c r="H1009" s="180"/>
      <c r="I1009" s="180"/>
      <c r="J1009" s="180"/>
      <c r="K1009" s="180"/>
      <c r="L1009" s="180"/>
      <c r="M1009" s="180"/>
      <c r="N1009" s="180"/>
      <c r="O1009" s="180"/>
      <c r="P1009" s="180"/>
      <c r="Q1009" s="180"/>
      <c r="R1009" s="180"/>
      <c r="S1009" s="180"/>
      <c r="T1009" s="180"/>
      <c r="U1009" s="180"/>
      <c r="V1009" s="180"/>
      <c r="W1009" s="180"/>
      <c r="X1009" s="180"/>
      <c r="Y1009" s="180"/>
      <c r="Z1009" s="180"/>
      <c r="AA1009" s="180"/>
      <c r="AB1009" s="180"/>
      <c r="AC1009" s="180"/>
      <c r="AD1009" s="180"/>
      <c r="AE1009" s="180"/>
      <c r="AF1009" s="180"/>
      <c r="AG1009" s="180"/>
    </row>
    <row r="1010" spans="1:33" ht="12.75" customHeight="1">
      <c r="A1010" s="180"/>
      <c r="B1010" s="196"/>
      <c r="C1010" s="180"/>
      <c r="D1010" s="180"/>
      <c r="E1010" s="180"/>
      <c r="F1010" s="180"/>
      <c r="G1010" s="180"/>
      <c r="H1010" s="180"/>
      <c r="I1010" s="180"/>
      <c r="J1010" s="180"/>
      <c r="K1010" s="180"/>
      <c r="L1010" s="180"/>
      <c r="M1010" s="180"/>
      <c r="N1010" s="180"/>
      <c r="O1010" s="180"/>
      <c r="P1010" s="180"/>
      <c r="Q1010" s="180"/>
      <c r="R1010" s="180"/>
      <c r="S1010" s="180"/>
      <c r="T1010" s="180"/>
      <c r="U1010" s="180"/>
      <c r="V1010" s="180"/>
      <c r="W1010" s="180"/>
      <c r="X1010" s="180"/>
      <c r="Y1010" s="180"/>
      <c r="Z1010" s="180"/>
      <c r="AA1010" s="180"/>
      <c r="AB1010" s="180"/>
      <c r="AC1010" s="180"/>
      <c r="AD1010" s="180"/>
      <c r="AE1010" s="180"/>
      <c r="AF1010" s="180"/>
      <c r="AG1010" s="180"/>
    </row>
    <row r="1011" spans="1:33" ht="12.75" customHeight="1">
      <c r="A1011" s="180"/>
      <c r="B1011" s="196"/>
      <c r="C1011" s="180"/>
      <c r="D1011" s="180"/>
      <c r="E1011" s="180"/>
      <c r="F1011" s="180"/>
      <c r="G1011" s="180"/>
      <c r="H1011" s="180"/>
      <c r="I1011" s="180"/>
      <c r="J1011" s="180"/>
      <c r="K1011" s="180"/>
      <c r="L1011" s="180"/>
      <c r="M1011" s="180"/>
      <c r="N1011" s="180"/>
      <c r="O1011" s="180"/>
      <c r="P1011" s="180"/>
      <c r="Q1011" s="180"/>
      <c r="R1011" s="180"/>
      <c r="S1011" s="180"/>
      <c r="T1011" s="180"/>
      <c r="U1011" s="180"/>
      <c r="V1011" s="180"/>
      <c r="W1011" s="180"/>
      <c r="X1011" s="180"/>
      <c r="Y1011" s="180"/>
      <c r="Z1011" s="180"/>
      <c r="AA1011" s="180"/>
      <c r="AB1011" s="180"/>
      <c r="AC1011" s="180"/>
      <c r="AD1011" s="180"/>
      <c r="AE1011" s="180"/>
      <c r="AF1011" s="180"/>
      <c r="AG1011" s="180"/>
    </row>
    <row r="1012" spans="1:33" ht="12.75" customHeight="1">
      <c r="A1012" s="180"/>
      <c r="B1012" s="196"/>
      <c r="C1012" s="180"/>
      <c r="D1012" s="180"/>
      <c r="E1012" s="180"/>
      <c r="F1012" s="180"/>
      <c r="G1012" s="180"/>
      <c r="H1012" s="180"/>
      <c r="I1012" s="180"/>
      <c r="J1012" s="180"/>
      <c r="K1012" s="180"/>
      <c r="L1012" s="180"/>
      <c r="M1012" s="180"/>
      <c r="N1012" s="180"/>
      <c r="O1012" s="180"/>
      <c r="P1012" s="180"/>
      <c r="Q1012" s="180"/>
      <c r="R1012" s="180"/>
      <c r="S1012" s="180"/>
      <c r="T1012" s="180"/>
      <c r="U1012" s="180"/>
      <c r="V1012" s="180"/>
      <c r="W1012" s="180"/>
      <c r="X1012" s="180"/>
      <c r="Y1012" s="180"/>
      <c r="Z1012" s="180"/>
      <c r="AA1012" s="180"/>
      <c r="AB1012" s="180"/>
      <c r="AC1012" s="180"/>
      <c r="AD1012" s="180"/>
      <c r="AE1012" s="180"/>
      <c r="AF1012" s="180"/>
      <c r="AG1012" s="180"/>
    </row>
    <row r="1013" spans="1:33" ht="12.75" customHeight="1">
      <c r="A1013" s="180"/>
      <c r="B1013" s="196"/>
      <c r="C1013" s="180"/>
      <c r="D1013" s="180"/>
      <c r="E1013" s="180"/>
      <c r="F1013" s="180"/>
      <c r="G1013" s="180"/>
      <c r="H1013" s="180"/>
      <c r="I1013" s="180"/>
      <c r="J1013" s="180"/>
      <c r="K1013" s="180"/>
      <c r="L1013" s="180"/>
      <c r="M1013" s="180"/>
      <c r="N1013" s="180"/>
      <c r="O1013" s="180"/>
      <c r="P1013" s="180"/>
      <c r="Q1013" s="180"/>
      <c r="R1013" s="180"/>
      <c r="S1013" s="180"/>
      <c r="T1013" s="180"/>
      <c r="U1013" s="180"/>
      <c r="V1013" s="180"/>
      <c r="W1013" s="180"/>
      <c r="X1013" s="180"/>
      <c r="Y1013" s="180"/>
      <c r="Z1013" s="180"/>
      <c r="AA1013" s="180"/>
      <c r="AB1013" s="180"/>
      <c r="AC1013" s="180"/>
      <c r="AD1013" s="180"/>
      <c r="AE1013" s="180"/>
      <c r="AF1013" s="180"/>
      <c r="AG1013" s="180"/>
    </row>
  </sheetData>
  <mergeCells count="31">
    <mergeCell ref="A1:M1"/>
    <mergeCell ref="D2:G2"/>
    <mergeCell ref="A3:C3"/>
    <mergeCell ref="D3:G3"/>
    <mergeCell ref="D4:G4"/>
    <mergeCell ref="C9:D9"/>
    <mergeCell ref="C10:D10"/>
    <mergeCell ref="C18:D18"/>
    <mergeCell ref="C19:D19"/>
    <mergeCell ref="C11:D11"/>
    <mergeCell ref="F44:G44"/>
    <mergeCell ref="B66:D66"/>
    <mergeCell ref="E45:F45"/>
    <mergeCell ref="N62:N64"/>
    <mergeCell ref="F66:G66"/>
    <mergeCell ref="A88:D88"/>
    <mergeCell ref="E88:G88"/>
    <mergeCell ref="F56:G56"/>
    <mergeCell ref="B61:D61"/>
    <mergeCell ref="F61:G61"/>
    <mergeCell ref="C37:D37"/>
    <mergeCell ref="C38:D38"/>
    <mergeCell ref="C39:D39"/>
    <mergeCell ref="C20:D20"/>
    <mergeCell ref="C25:D25"/>
    <mergeCell ref="C33:D33"/>
    <mergeCell ref="C34:D34"/>
    <mergeCell ref="C32:D32"/>
    <mergeCell ref="C40:D40"/>
    <mergeCell ref="C35:D35"/>
    <mergeCell ref="C36:D36"/>
  </mergeCells>
  <printOptions horizontalCentered="1"/>
  <pageMargins left="0.55000000000000004" right="0.56999999999999995" top="0.68" bottom="0.91" header="0" footer="0"/>
  <pageSetup fitToHeight="0" orientation="portrait"/>
  <headerFooter>
    <oddFooter>&amp;RProgram Finance rev 2014-05 &amp;F: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pageSetUpPr fitToPage="1"/>
  </sheetPr>
  <dimension ref="A1:Z997"/>
  <sheetViews>
    <sheetView workbookViewId="0">
      <selection activeCell="E6" sqref="E6"/>
    </sheetView>
  </sheetViews>
  <sheetFormatPr baseColWidth="10" defaultColWidth="12.5" defaultRowHeight="15" customHeight="1"/>
  <cols>
    <col min="1" max="1" width="4.5" customWidth="1"/>
    <col min="2" max="2" width="3.5" customWidth="1"/>
    <col min="3" max="3" width="12.5" customWidth="1"/>
    <col min="4" max="4" width="28" customWidth="1"/>
    <col min="5" max="5" width="20.83203125" customWidth="1"/>
    <col min="6" max="6" width="1.5" customWidth="1"/>
    <col min="7" max="7" width="20.83203125" customWidth="1"/>
    <col min="8" max="8" width="1.5" customWidth="1"/>
    <col min="9" max="9" width="21.5" customWidth="1"/>
    <col min="10" max="10" width="1.5" customWidth="1"/>
    <col min="11" max="11" width="19.5" bestFit="1" customWidth="1"/>
    <col min="12" max="26" width="9.1640625" customWidth="1"/>
  </cols>
  <sheetData>
    <row r="1" spans="1:26" ht="45" customHeight="1" thickBot="1">
      <c r="A1" s="119" t="s">
        <v>150</v>
      </c>
      <c r="B1" s="120"/>
      <c r="C1" s="120"/>
      <c r="D1" s="120"/>
      <c r="E1" s="120"/>
      <c r="F1" s="120"/>
      <c r="G1" s="120"/>
      <c r="H1" s="120"/>
      <c r="I1" s="120"/>
      <c r="J1" s="120"/>
      <c r="K1" s="121"/>
      <c r="L1" s="71"/>
      <c r="M1" s="71"/>
      <c r="N1" s="71"/>
      <c r="O1" s="71"/>
      <c r="P1" s="71"/>
      <c r="Q1" s="71"/>
      <c r="R1" s="71"/>
      <c r="S1" s="71"/>
      <c r="T1" s="71"/>
      <c r="U1" s="71"/>
      <c r="V1" s="71"/>
      <c r="W1" s="71"/>
      <c r="X1" s="71"/>
      <c r="Y1" s="71"/>
      <c r="Z1" s="71"/>
    </row>
    <row r="2" spans="1:26" ht="12.75" customHeight="1" thickBot="1">
      <c r="A2" s="122"/>
      <c r="B2" s="123"/>
      <c r="C2" s="123"/>
      <c r="D2" s="77"/>
      <c r="E2" s="75"/>
      <c r="F2" s="75"/>
      <c r="G2" s="75"/>
      <c r="H2" s="75"/>
      <c r="I2" s="76"/>
      <c r="J2" s="75"/>
      <c r="K2" s="76"/>
      <c r="L2" s="71"/>
      <c r="M2" s="71"/>
      <c r="N2" s="71"/>
      <c r="O2" s="71"/>
      <c r="P2" s="71"/>
      <c r="Q2" s="71"/>
      <c r="R2" s="71"/>
      <c r="S2" s="71"/>
      <c r="T2" s="71"/>
      <c r="U2" s="71"/>
      <c r="V2" s="71"/>
      <c r="W2" s="71"/>
      <c r="X2" s="71"/>
      <c r="Y2" s="71"/>
      <c r="Z2" s="71"/>
    </row>
    <row r="3" spans="1:26" ht="12.75" customHeight="1" thickBot="1">
      <c r="A3" s="78"/>
      <c r="B3" s="78"/>
      <c r="C3" s="78"/>
      <c r="D3" s="79"/>
      <c r="E3" s="8" t="str">
        <f>+Presupuesto!H6</f>
        <v xml:space="preserve">Año 1  </v>
      </c>
      <c r="F3" s="9"/>
      <c r="G3" s="8" t="str">
        <f>+Presupuesto!I6</f>
        <v>Año 2</v>
      </c>
      <c r="H3" s="79"/>
      <c r="I3" s="8" t="str">
        <f>+Presupuesto!K6</f>
        <v>Total de años</v>
      </c>
      <c r="J3" s="10"/>
      <c r="K3" s="6" t="str">
        <f>+Presupuesto!M6</f>
        <v>Total amount</v>
      </c>
      <c r="L3" s="114">
        <f>Presupuesto!N6</f>
        <v>4255.4399999999996</v>
      </c>
      <c r="M3" s="80"/>
      <c r="N3" s="80"/>
      <c r="O3" s="80"/>
      <c r="P3" s="80"/>
      <c r="Q3" s="80"/>
      <c r="R3" s="80"/>
      <c r="S3" s="80"/>
      <c r="T3" s="80"/>
      <c r="U3" s="80"/>
      <c r="V3" s="80"/>
      <c r="W3" s="80"/>
      <c r="X3" s="80"/>
      <c r="Y3" s="80"/>
      <c r="Z3" s="80"/>
    </row>
    <row r="4" spans="1:26" ht="33.75" customHeight="1">
      <c r="A4" s="78"/>
      <c r="B4" s="81"/>
      <c r="C4" s="79"/>
      <c r="D4" s="79"/>
      <c r="E4" s="11">
        <f>+Presupuesto!H7</f>
        <v>0</v>
      </c>
      <c r="F4" s="12"/>
      <c r="G4" s="11">
        <f>+Presupuesto!I7</f>
        <v>0</v>
      </c>
      <c r="H4" s="82"/>
      <c r="I4" s="13" t="str">
        <f>+Presupuesto!K7</f>
        <v>Fecha inicial-final</v>
      </c>
      <c r="J4" s="12"/>
      <c r="K4" s="13" t="str">
        <f>+Presupuesto!M7</f>
        <v>Inicial - Final date</v>
      </c>
      <c r="L4" s="80"/>
      <c r="M4" s="80"/>
      <c r="N4" s="80"/>
      <c r="O4" s="80"/>
      <c r="P4" s="80"/>
      <c r="Q4" s="80"/>
      <c r="R4" s="80"/>
      <c r="S4" s="80"/>
      <c r="T4" s="80"/>
      <c r="U4" s="80"/>
      <c r="V4" s="80"/>
      <c r="W4" s="80"/>
      <c r="X4" s="80"/>
      <c r="Y4" s="80"/>
      <c r="Z4" s="80"/>
    </row>
    <row r="5" spans="1:26" ht="12.75" customHeight="1">
      <c r="A5" s="83"/>
      <c r="B5" s="84"/>
      <c r="C5" s="83"/>
      <c r="D5" s="83"/>
      <c r="E5" s="14" t="s">
        <v>14</v>
      </c>
      <c r="F5" s="15"/>
      <c r="G5" s="14" t="s">
        <v>14</v>
      </c>
      <c r="H5" s="85"/>
      <c r="I5" s="14" t="s">
        <v>14</v>
      </c>
      <c r="J5" s="15"/>
      <c r="K5" s="14" t="s">
        <v>14</v>
      </c>
      <c r="L5" s="71"/>
      <c r="M5" s="71"/>
      <c r="N5" s="71"/>
      <c r="O5" s="71"/>
      <c r="P5" s="71"/>
      <c r="Q5" s="71"/>
      <c r="R5" s="71"/>
      <c r="S5" s="71"/>
      <c r="T5" s="71"/>
      <c r="U5" s="71"/>
      <c r="V5" s="71"/>
      <c r="W5" s="71"/>
      <c r="X5" s="71"/>
      <c r="Y5" s="71"/>
      <c r="Z5" s="71"/>
    </row>
    <row r="6" spans="1:26" ht="27.75" customHeight="1">
      <c r="A6" s="83"/>
      <c r="B6" s="84"/>
      <c r="C6" s="83"/>
      <c r="D6" s="83"/>
      <c r="E6" s="4" t="s">
        <v>4</v>
      </c>
      <c r="F6" s="16"/>
      <c r="G6" s="16"/>
      <c r="H6" s="85"/>
      <c r="I6" s="15"/>
      <c r="J6" s="15"/>
      <c r="K6" s="15"/>
      <c r="L6" s="71"/>
      <c r="M6" s="71"/>
      <c r="N6" s="71"/>
      <c r="O6" s="71"/>
      <c r="P6" s="71"/>
      <c r="Q6" s="71"/>
      <c r="R6" s="71"/>
      <c r="S6" s="71"/>
      <c r="T6" s="71"/>
      <c r="U6" s="71"/>
      <c r="V6" s="71"/>
      <c r="W6" s="71"/>
      <c r="X6" s="71"/>
      <c r="Y6" s="71"/>
      <c r="Z6" s="71"/>
    </row>
    <row r="7" spans="1:26" ht="16.5" customHeight="1">
      <c r="A7" s="17" t="s">
        <v>9</v>
      </c>
      <c r="B7" s="86" t="s">
        <v>10</v>
      </c>
      <c r="C7" s="87"/>
      <c r="D7" s="18"/>
      <c r="E7" s="19">
        <f>+Presupuesto!H15</f>
        <v>0</v>
      </c>
      <c r="F7" s="88"/>
      <c r="G7" s="19">
        <f>+Presupuesto!I15</f>
        <v>0</v>
      </c>
      <c r="H7" s="88"/>
      <c r="I7" s="19">
        <f>+E7+G7</f>
        <v>0</v>
      </c>
      <c r="J7" s="88"/>
      <c r="K7" s="20">
        <f>+I7/$L$3</f>
        <v>0</v>
      </c>
      <c r="L7" s="83"/>
      <c r="M7" s="83"/>
      <c r="N7" s="83"/>
      <c r="O7" s="83"/>
      <c r="P7" s="83"/>
      <c r="Q7" s="83"/>
      <c r="R7" s="83"/>
      <c r="S7" s="83"/>
      <c r="T7" s="83"/>
      <c r="U7" s="83"/>
      <c r="V7" s="83"/>
      <c r="W7" s="83"/>
      <c r="X7" s="83"/>
      <c r="Y7" s="83"/>
      <c r="Z7" s="83"/>
    </row>
    <row r="8" spans="1:26" ht="12.75" customHeight="1">
      <c r="A8" s="89"/>
      <c r="B8" s="84"/>
      <c r="C8" s="83"/>
      <c r="D8" s="83"/>
      <c r="E8" s="88"/>
      <c r="F8" s="88"/>
      <c r="G8" s="88"/>
      <c r="H8" s="88"/>
      <c r="I8" s="88"/>
      <c r="J8" s="90"/>
      <c r="K8" s="90"/>
      <c r="L8" s="83"/>
      <c r="M8" s="83"/>
      <c r="N8" s="83"/>
      <c r="O8" s="83"/>
      <c r="P8" s="83"/>
      <c r="Q8" s="83"/>
      <c r="R8" s="83"/>
      <c r="S8" s="83"/>
      <c r="T8" s="83"/>
      <c r="U8" s="83"/>
      <c r="V8" s="83"/>
      <c r="W8" s="83"/>
      <c r="X8" s="83"/>
      <c r="Y8" s="83"/>
      <c r="Z8" s="83"/>
    </row>
    <row r="9" spans="1:26" ht="16.5" customHeight="1">
      <c r="A9" s="17" t="s">
        <v>19</v>
      </c>
      <c r="B9" s="86" t="str">
        <f>+Presupuesto!B17</f>
        <v>CARGA ADICIONAL DEL PERSONAL ( Carga prestacional Colombia)</v>
      </c>
      <c r="C9" s="87"/>
      <c r="D9" s="18"/>
      <c r="E9" s="19">
        <f>+Presupuesto!H22</f>
        <v>0</v>
      </c>
      <c r="F9" s="88"/>
      <c r="G9" s="19">
        <f>+Presupuesto!I22</f>
        <v>0</v>
      </c>
      <c r="H9" s="88"/>
      <c r="I9" s="19">
        <f>+E9+G9</f>
        <v>0</v>
      </c>
      <c r="J9" s="88"/>
      <c r="K9" s="20">
        <f>+I9/$L$3</f>
        <v>0</v>
      </c>
      <c r="L9" s="83"/>
      <c r="M9" s="83"/>
      <c r="N9" s="83"/>
      <c r="O9" s="83"/>
      <c r="P9" s="83"/>
      <c r="Q9" s="83"/>
      <c r="R9" s="83"/>
      <c r="S9" s="83"/>
      <c r="T9" s="83"/>
      <c r="U9" s="83"/>
      <c r="V9" s="83"/>
      <c r="W9" s="83"/>
      <c r="X9" s="83"/>
      <c r="Y9" s="83"/>
      <c r="Z9" s="83"/>
    </row>
    <row r="10" spans="1:26" ht="12.75" customHeight="1">
      <c r="A10" s="89"/>
      <c r="B10" s="84"/>
      <c r="C10" s="83"/>
      <c r="D10" s="83"/>
      <c r="E10" s="88"/>
      <c r="F10" s="88"/>
      <c r="G10" s="88"/>
      <c r="H10" s="88"/>
      <c r="I10" s="88"/>
      <c r="J10" s="90"/>
      <c r="K10" s="90"/>
      <c r="L10" s="83"/>
      <c r="M10" s="83"/>
      <c r="N10" s="83"/>
      <c r="O10" s="83"/>
      <c r="P10" s="83"/>
      <c r="Q10" s="83"/>
      <c r="R10" s="83"/>
      <c r="S10" s="83"/>
      <c r="T10" s="83"/>
      <c r="U10" s="83"/>
      <c r="V10" s="83"/>
      <c r="W10" s="83"/>
      <c r="X10" s="83"/>
      <c r="Y10" s="83"/>
      <c r="Z10" s="83"/>
    </row>
    <row r="11" spans="1:26" ht="16.5" customHeight="1">
      <c r="A11" s="17" t="s">
        <v>25</v>
      </c>
      <c r="B11" s="86" t="str">
        <f>+Presupuesto!B24</f>
        <v>CONSULTORES, ASESORES Y EXTERNOS</v>
      </c>
      <c r="C11" s="87"/>
      <c r="D11" s="18"/>
      <c r="E11" s="19">
        <f>+Presupuesto!H29</f>
        <v>0</v>
      </c>
      <c r="F11" s="88"/>
      <c r="G11" s="19">
        <f>+Presupuesto!I29</f>
        <v>0</v>
      </c>
      <c r="H11" s="88"/>
      <c r="I11" s="19">
        <f>+E11+G11</f>
        <v>0</v>
      </c>
      <c r="J11" s="88"/>
      <c r="K11" s="20">
        <f>+I11/$L$3</f>
        <v>0</v>
      </c>
      <c r="L11" s="83"/>
      <c r="M11" s="83"/>
      <c r="N11" s="83"/>
      <c r="O11" s="83"/>
      <c r="P11" s="83"/>
      <c r="Q11" s="83"/>
      <c r="R11" s="83"/>
      <c r="S11" s="83"/>
      <c r="T11" s="83"/>
      <c r="U11" s="83"/>
      <c r="V11" s="83"/>
      <c r="W11" s="83"/>
      <c r="X11" s="83"/>
      <c r="Y11" s="83"/>
      <c r="Z11" s="83"/>
    </row>
    <row r="12" spans="1:26" ht="12.75" customHeight="1">
      <c r="A12" s="89"/>
      <c r="B12" s="84"/>
      <c r="C12" s="83"/>
      <c r="D12" s="83"/>
      <c r="E12" s="88"/>
      <c r="F12" s="88"/>
      <c r="G12" s="88"/>
      <c r="H12" s="88"/>
      <c r="I12" s="88"/>
      <c r="J12" s="90"/>
      <c r="K12" s="90"/>
      <c r="L12" s="83"/>
      <c r="M12" s="83"/>
      <c r="N12" s="83"/>
      <c r="O12" s="83"/>
      <c r="P12" s="83"/>
      <c r="Q12" s="83"/>
      <c r="R12" s="83"/>
      <c r="S12" s="83"/>
      <c r="T12" s="83"/>
      <c r="U12" s="83"/>
      <c r="V12" s="83"/>
      <c r="W12" s="83"/>
      <c r="X12" s="83"/>
      <c r="Y12" s="83"/>
      <c r="Z12" s="83"/>
    </row>
    <row r="13" spans="1:26" ht="16.5" customHeight="1">
      <c r="A13" s="17" t="s">
        <v>32</v>
      </c>
      <c r="B13" s="86" t="str">
        <f>+Presupuesto!B31</f>
        <v xml:space="preserve">MAQUINARIA, PLANTA Y EQUIPO </v>
      </c>
      <c r="C13" s="87"/>
      <c r="D13" s="18"/>
      <c r="E13" s="19">
        <f>+Presupuesto!H42</f>
        <v>0</v>
      </c>
      <c r="F13" s="88"/>
      <c r="G13" s="19">
        <f>+Presupuesto!I42</f>
        <v>0</v>
      </c>
      <c r="H13" s="88"/>
      <c r="I13" s="19">
        <f>+E13+G13</f>
        <v>0</v>
      </c>
      <c r="J13" s="88"/>
      <c r="K13" s="20">
        <f>+I13/$L$3</f>
        <v>0</v>
      </c>
      <c r="L13" s="83"/>
      <c r="M13" s="83"/>
      <c r="N13" s="83"/>
      <c r="O13" s="83"/>
      <c r="P13" s="83"/>
      <c r="Q13" s="83"/>
      <c r="R13" s="83"/>
      <c r="S13" s="83"/>
      <c r="T13" s="83"/>
      <c r="U13" s="83"/>
      <c r="V13" s="83"/>
      <c r="W13" s="83"/>
      <c r="X13" s="83"/>
      <c r="Y13" s="83"/>
      <c r="Z13" s="83"/>
    </row>
    <row r="14" spans="1:26" ht="12.75" customHeight="1">
      <c r="A14" s="89"/>
      <c r="B14" s="84"/>
      <c r="C14" s="83"/>
      <c r="D14" s="83"/>
      <c r="E14" s="88"/>
      <c r="F14" s="88"/>
      <c r="G14" s="88"/>
      <c r="H14" s="88"/>
      <c r="I14" s="88"/>
      <c r="J14" s="90"/>
      <c r="K14" s="90"/>
      <c r="L14" s="83"/>
      <c r="M14" s="83"/>
      <c r="N14" s="83"/>
      <c r="O14" s="83"/>
      <c r="P14" s="83"/>
      <c r="Q14" s="83"/>
      <c r="R14" s="83"/>
      <c r="S14" s="83"/>
      <c r="T14" s="83"/>
      <c r="U14" s="83"/>
      <c r="V14" s="83"/>
      <c r="W14" s="83"/>
      <c r="X14" s="83"/>
      <c r="Y14" s="83"/>
      <c r="Z14" s="83"/>
    </row>
    <row r="15" spans="1:26" ht="17.25" customHeight="1">
      <c r="A15" s="17" t="s">
        <v>47</v>
      </c>
      <c r="B15" s="86" t="str">
        <f>+Presupuesto!B44</f>
        <v>GASTOS DE VIAJE-TRANSPORTE</v>
      </c>
      <c r="C15" s="86"/>
      <c r="D15" s="21"/>
      <c r="E15" s="19">
        <f>+Presupuesto!H53</f>
        <v>0</v>
      </c>
      <c r="F15" s="88"/>
      <c r="G15" s="19">
        <f>+Presupuesto!I53</f>
        <v>0</v>
      </c>
      <c r="H15" s="88"/>
      <c r="I15" s="19">
        <f>+E15+G15</f>
        <v>0</v>
      </c>
      <c r="J15" s="88"/>
      <c r="K15" s="20">
        <f>+I15/$L$3</f>
        <v>0</v>
      </c>
      <c r="L15" s="83"/>
      <c r="M15" s="83"/>
      <c r="N15" s="83"/>
      <c r="O15" s="83"/>
      <c r="P15" s="83"/>
      <c r="Q15" s="83"/>
      <c r="R15" s="83"/>
      <c r="S15" s="83"/>
      <c r="T15" s="83"/>
      <c r="U15" s="83"/>
      <c r="V15" s="83"/>
      <c r="W15" s="83"/>
      <c r="X15" s="83"/>
      <c r="Y15" s="83"/>
      <c r="Z15" s="83"/>
    </row>
    <row r="16" spans="1:26" ht="12.75" customHeight="1">
      <c r="A16" s="83"/>
      <c r="B16" s="84"/>
      <c r="C16" s="83"/>
      <c r="D16" s="83"/>
      <c r="E16" s="88"/>
      <c r="F16" s="88"/>
      <c r="G16" s="88"/>
      <c r="H16" s="88"/>
      <c r="I16" s="88"/>
      <c r="J16" s="90"/>
      <c r="K16" s="90"/>
      <c r="L16" s="83"/>
      <c r="M16" s="83"/>
      <c r="N16" s="83"/>
      <c r="O16" s="83"/>
      <c r="P16" s="83"/>
      <c r="Q16" s="83"/>
      <c r="R16" s="83"/>
      <c r="S16" s="83"/>
      <c r="T16" s="83"/>
      <c r="U16" s="83"/>
      <c r="V16" s="83"/>
      <c r="W16" s="83"/>
      <c r="X16" s="83"/>
      <c r="Y16" s="83"/>
      <c r="Z16" s="83"/>
    </row>
    <row r="17" spans="1:26" ht="16.5" customHeight="1">
      <c r="A17" s="17" t="s">
        <v>53</v>
      </c>
      <c r="B17" s="86" t="str">
        <f>+Presupuesto!B55</f>
        <v>OTROS COSTOS DIRECTOS</v>
      </c>
      <c r="C17" s="87"/>
      <c r="D17" s="18"/>
      <c r="E17" s="19">
        <f>+Presupuesto!H71</f>
        <v>0</v>
      </c>
      <c r="F17" s="88"/>
      <c r="G17" s="19">
        <f>+Presupuesto!I71</f>
        <v>0</v>
      </c>
      <c r="H17" s="88"/>
      <c r="I17" s="19">
        <f>+E17+G17</f>
        <v>0</v>
      </c>
      <c r="J17" s="88"/>
      <c r="K17" s="20">
        <f>+I17/$L$3</f>
        <v>0</v>
      </c>
      <c r="L17" s="83"/>
      <c r="M17" s="83"/>
      <c r="N17" s="83"/>
      <c r="O17" s="83"/>
      <c r="P17" s="83"/>
      <c r="Q17" s="83"/>
      <c r="R17" s="83"/>
      <c r="S17" s="83"/>
      <c r="T17" s="83"/>
      <c r="U17" s="83"/>
      <c r="V17" s="83"/>
      <c r="W17" s="83"/>
      <c r="X17" s="83"/>
      <c r="Y17" s="83"/>
      <c r="Z17" s="83"/>
    </row>
    <row r="18" spans="1:26" ht="12.75" customHeight="1">
      <c r="A18" s="83"/>
      <c r="B18" s="84"/>
      <c r="C18" s="83"/>
      <c r="D18" s="83"/>
      <c r="E18" s="88"/>
      <c r="F18" s="88"/>
      <c r="G18" s="88"/>
      <c r="H18" s="88"/>
      <c r="I18" s="88"/>
      <c r="J18" s="90"/>
      <c r="K18" s="90"/>
      <c r="L18" s="83"/>
      <c r="M18" s="83"/>
      <c r="N18" s="83"/>
      <c r="O18" s="83"/>
      <c r="P18" s="83"/>
      <c r="Q18" s="83"/>
      <c r="R18" s="83"/>
      <c r="S18" s="83"/>
      <c r="T18" s="83"/>
      <c r="U18" s="83"/>
      <c r="V18" s="83"/>
      <c r="W18" s="83"/>
      <c r="X18" s="83"/>
      <c r="Y18" s="83"/>
      <c r="Z18" s="83"/>
    </row>
    <row r="19" spans="1:26" ht="16.5" customHeight="1">
      <c r="A19" s="17" t="s">
        <v>71</v>
      </c>
      <c r="B19" s="86" t="str">
        <f>+Presupuesto!B73</f>
        <v xml:space="preserve">COSTOS INDIRECTOS </v>
      </c>
      <c r="C19" s="87"/>
      <c r="D19" s="18"/>
      <c r="E19" s="19">
        <f>+Presupuesto!H81</f>
        <v>0</v>
      </c>
      <c r="F19" s="88"/>
      <c r="G19" s="19">
        <f>+Presupuesto!I81</f>
        <v>0</v>
      </c>
      <c r="H19" s="88"/>
      <c r="I19" s="19">
        <f>+E19+G19</f>
        <v>0</v>
      </c>
      <c r="J19" s="88"/>
      <c r="K19" s="20">
        <f>+I19/$L$3</f>
        <v>0</v>
      </c>
      <c r="L19" s="83"/>
      <c r="M19" s="83"/>
      <c r="N19" s="83"/>
      <c r="O19" s="83"/>
      <c r="P19" s="83"/>
      <c r="Q19" s="83"/>
      <c r="R19" s="83"/>
      <c r="S19" s="83"/>
      <c r="T19" s="83"/>
      <c r="U19" s="83"/>
      <c r="V19" s="83"/>
      <c r="W19" s="83"/>
      <c r="X19" s="83"/>
      <c r="Y19" s="83"/>
      <c r="Z19" s="83"/>
    </row>
    <row r="20" spans="1:26" ht="16.5" customHeight="1">
      <c r="A20" s="83"/>
      <c r="B20" s="84"/>
      <c r="C20" s="83"/>
      <c r="D20" s="83"/>
      <c r="E20" s="88"/>
      <c r="F20" s="88"/>
      <c r="G20" s="88"/>
      <c r="H20" s="88"/>
      <c r="I20" s="88"/>
      <c r="J20" s="90"/>
      <c r="K20" s="90"/>
      <c r="L20" s="83"/>
      <c r="M20" s="83"/>
      <c r="N20" s="83"/>
      <c r="O20" s="83"/>
      <c r="P20" s="83"/>
      <c r="Q20" s="83"/>
      <c r="R20" s="83"/>
      <c r="S20" s="83"/>
      <c r="T20" s="83"/>
      <c r="U20" s="83"/>
      <c r="V20" s="83"/>
      <c r="W20" s="83"/>
      <c r="X20" s="83"/>
      <c r="Y20" s="83"/>
      <c r="Z20" s="83"/>
    </row>
    <row r="21" spans="1:26" ht="16.5" customHeight="1">
      <c r="A21" s="17" t="s">
        <v>74</v>
      </c>
      <c r="B21" s="86" t="str">
        <f>+Presupuesto!B83</f>
        <v>OTROS</v>
      </c>
      <c r="C21" s="87"/>
      <c r="D21" s="18"/>
      <c r="E21" s="19">
        <f>+Presupuesto!H86</f>
        <v>0</v>
      </c>
      <c r="F21" s="88"/>
      <c r="G21" s="19">
        <f>+Presupuesto!I86</f>
        <v>0</v>
      </c>
      <c r="H21" s="88"/>
      <c r="I21" s="19">
        <f>+E21+G21</f>
        <v>0</v>
      </c>
      <c r="J21" s="88"/>
      <c r="K21" s="20">
        <f>+I21/$L$3</f>
        <v>0</v>
      </c>
      <c r="L21" s="83"/>
      <c r="M21" s="83"/>
      <c r="N21" s="83"/>
      <c r="O21" s="83"/>
      <c r="P21" s="83"/>
      <c r="Q21" s="83"/>
      <c r="R21" s="83"/>
      <c r="S21" s="83"/>
      <c r="T21" s="83"/>
      <c r="U21" s="83"/>
      <c r="V21" s="83"/>
      <c r="W21" s="83"/>
      <c r="X21" s="83"/>
      <c r="Y21" s="83"/>
      <c r="Z21" s="83"/>
    </row>
    <row r="22" spans="1:26" ht="12.75" customHeight="1">
      <c r="A22" s="83"/>
      <c r="B22" s="84"/>
      <c r="C22" s="83"/>
      <c r="D22" s="83"/>
      <c r="E22" s="88"/>
      <c r="F22" s="88"/>
      <c r="G22" s="88"/>
      <c r="H22" s="88"/>
      <c r="I22" s="88"/>
      <c r="J22" s="90"/>
      <c r="K22" s="90"/>
      <c r="L22" s="71"/>
      <c r="M22" s="71"/>
      <c r="N22" s="71"/>
      <c r="O22" s="71"/>
      <c r="P22" s="71"/>
      <c r="Q22" s="71"/>
      <c r="R22" s="71"/>
      <c r="S22" s="71"/>
      <c r="T22" s="71"/>
      <c r="U22" s="71"/>
      <c r="V22" s="71"/>
      <c r="W22" s="71"/>
      <c r="X22" s="71"/>
      <c r="Y22" s="71"/>
      <c r="Z22" s="71"/>
    </row>
    <row r="23" spans="1:26" ht="29.25" customHeight="1">
      <c r="A23" s="124" t="s">
        <v>78</v>
      </c>
      <c r="B23" s="117"/>
      <c r="C23" s="117"/>
      <c r="D23" s="117"/>
      <c r="E23" s="22">
        <f>SUM(E7:E21)</f>
        <v>0</v>
      </c>
      <c r="F23" s="91"/>
      <c r="G23" s="22">
        <f>SUM(G7:G21)</f>
        <v>0</v>
      </c>
      <c r="H23" s="88"/>
      <c r="I23" s="22">
        <f>SUM(I7:I21)</f>
        <v>0</v>
      </c>
      <c r="J23" s="88"/>
      <c r="K23" s="115">
        <f>+I23/$L$3</f>
        <v>0</v>
      </c>
      <c r="L23" s="83"/>
      <c r="M23" s="83"/>
      <c r="N23" s="83"/>
      <c r="O23" s="83"/>
      <c r="P23" s="83"/>
      <c r="Q23" s="83"/>
      <c r="R23" s="83"/>
      <c r="S23" s="83"/>
      <c r="T23" s="83"/>
      <c r="U23" s="83"/>
      <c r="V23" s="83"/>
      <c r="W23" s="83"/>
      <c r="X23" s="83"/>
      <c r="Y23" s="83"/>
      <c r="Z23" s="83"/>
    </row>
    <row r="24" spans="1:26" ht="12.75" customHeight="1">
      <c r="A24" s="83"/>
      <c r="B24" s="84"/>
      <c r="C24" s="83"/>
      <c r="D24" s="83"/>
      <c r="E24" s="74"/>
      <c r="F24" s="74"/>
      <c r="G24" s="74"/>
      <c r="H24" s="74"/>
      <c r="I24" s="74"/>
      <c r="J24" s="74"/>
      <c r="K24" s="74"/>
      <c r="L24" s="71"/>
      <c r="M24" s="71"/>
      <c r="N24" s="71"/>
      <c r="O24" s="71"/>
      <c r="P24" s="71"/>
      <c r="Q24" s="71"/>
      <c r="R24" s="71"/>
      <c r="S24" s="71"/>
      <c r="T24" s="71"/>
      <c r="U24" s="71"/>
      <c r="V24" s="71"/>
      <c r="W24" s="71"/>
      <c r="X24" s="71"/>
      <c r="Y24" s="71"/>
      <c r="Z24" s="71"/>
    </row>
    <row r="25" spans="1:26" ht="12.75" customHeight="1">
      <c r="A25" s="83"/>
      <c r="B25" s="84"/>
      <c r="C25" s="83"/>
      <c r="D25" s="83"/>
      <c r="E25" s="74"/>
      <c r="F25" s="74"/>
      <c r="G25" s="74"/>
      <c r="H25" s="74"/>
      <c r="I25" s="74"/>
      <c r="J25" s="74"/>
      <c r="K25" s="74"/>
      <c r="L25" s="71"/>
      <c r="M25" s="71"/>
      <c r="N25" s="71"/>
      <c r="O25" s="71"/>
      <c r="P25" s="71"/>
      <c r="Q25" s="71"/>
      <c r="R25" s="71"/>
      <c r="S25" s="71"/>
      <c r="T25" s="71"/>
      <c r="U25" s="71"/>
      <c r="V25" s="71"/>
      <c r="W25" s="71"/>
      <c r="X25" s="71"/>
      <c r="Y25" s="71"/>
      <c r="Z25" s="71"/>
    </row>
    <row r="26" spans="1:26" ht="12.75" customHeight="1">
      <c r="A26" s="71"/>
      <c r="B26" s="73"/>
      <c r="C26" s="71"/>
      <c r="D26" s="71"/>
      <c r="E26" s="74"/>
      <c r="F26" s="74"/>
      <c r="G26" s="74"/>
      <c r="H26" s="74"/>
      <c r="I26" s="74"/>
      <c r="J26" s="74"/>
      <c r="K26" s="74"/>
      <c r="L26" s="71"/>
      <c r="M26" s="71"/>
      <c r="N26" s="71"/>
      <c r="O26" s="71"/>
      <c r="P26" s="71"/>
      <c r="Q26" s="71"/>
      <c r="R26" s="71"/>
      <c r="S26" s="71"/>
      <c r="T26" s="71"/>
      <c r="U26" s="71"/>
      <c r="V26" s="71"/>
      <c r="W26" s="71"/>
      <c r="X26" s="71"/>
      <c r="Y26" s="71"/>
      <c r="Z26" s="71"/>
    </row>
    <row r="27" spans="1:26" ht="12.75" customHeight="1">
      <c r="A27" s="71"/>
      <c r="B27" s="73"/>
      <c r="C27" s="71"/>
      <c r="D27" s="71"/>
      <c r="E27" s="74"/>
      <c r="F27" s="74"/>
      <c r="G27" s="74"/>
      <c r="H27" s="74"/>
      <c r="I27" s="74"/>
      <c r="J27" s="74"/>
      <c r="K27" s="74"/>
      <c r="L27" s="71"/>
      <c r="M27" s="71"/>
      <c r="N27" s="71"/>
      <c r="O27" s="71"/>
      <c r="P27" s="71"/>
      <c r="Q27" s="71"/>
      <c r="R27" s="71"/>
      <c r="S27" s="71"/>
      <c r="T27" s="71"/>
      <c r="U27" s="71"/>
      <c r="V27" s="71"/>
      <c r="W27" s="71"/>
      <c r="X27" s="71"/>
      <c r="Y27" s="71"/>
      <c r="Z27" s="71"/>
    </row>
    <row r="28" spans="1:26" ht="12.75" customHeight="1">
      <c r="A28" s="71"/>
      <c r="B28" s="73"/>
      <c r="C28" s="71"/>
      <c r="D28" s="71"/>
      <c r="E28" s="74"/>
      <c r="F28" s="74"/>
      <c r="G28" s="74"/>
      <c r="H28" s="74"/>
      <c r="I28" s="74"/>
      <c r="J28" s="74"/>
      <c r="K28" s="74"/>
      <c r="L28" s="71"/>
      <c r="M28" s="71"/>
      <c r="N28" s="71"/>
      <c r="O28" s="71"/>
      <c r="P28" s="71"/>
      <c r="Q28" s="71"/>
      <c r="R28" s="71"/>
      <c r="S28" s="71"/>
      <c r="T28" s="71"/>
      <c r="U28" s="71"/>
      <c r="V28" s="71"/>
      <c r="W28" s="71"/>
      <c r="X28" s="71"/>
      <c r="Y28" s="71"/>
      <c r="Z28" s="71"/>
    </row>
    <row r="29" spans="1:26" ht="12.75" customHeight="1">
      <c r="A29" s="71"/>
      <c r="B29" s="73"/>
      <c r="C29" s="71"/>
      <c r="D29" s="71"/>
      <c r="E29" s="74"/>
      <c r="F29" s="74"/>
      <c r="G29" s="74"/>
      <c r="H29" s="74"/>
      <c r="I29" s="74"/>
      <c r="J29" s="74"/>
      <c r="K29" s="74"/>
      <c r="L29" s="71"/>
      <c r="M29" s="71"/>
      <c r="N29" s="71"/>
      <c r="O29" s="71"/>
      <c r="P29" s="71"/>
      <c r="Q29" s="71"/>
      <c r="R29" s="71"/>
      <c r="S29" s="71"/>
      <c r="T29" s="71"/>
      <c r="U29" s="71"/>
      <c r="V29" s="71"/>
      <c r="W29" s="71"/>
      <c r="X29" s="71"/>
      <c r="Y29" s="71"/>
      <c r="Z29" s="71"/>
    </row>
    <row r="30" spans="1:26" ht="12.75" customHeight="1">
      <c r="A30" s="71"/>
      <c r="B30" s="73"/>
      <c r="C30" s="71"/>
      <c r="D30" s="71"/>
      <c r="E30" s="74"/>
      <c r="F30" s="74"/>
      <c r="G30" s="74"/>
      <c r="H30" s="74"/>
      <c r="I30" s="74"/>
      <c r="J30" s="74"/>
      <c r="K30" s="74"/>
      <c r="L30" s="71"/>
      <c r="M30" s="71"/>
      <c r="N30" s="71"/>
      <c r="O30" s="71"/>
      <c r="P30" s="71"/>
      <c r="Q30" s="71"/>
      <c r="R30" s="71"/>
      <c r="S30" s="71"/>
      <c r="T30" s="71"/>
      <c r="U30" s="71"/>
      <c r="V30" s="71"/>
      <c r="W30" s="71"/>
      <c r="X30" s="71"/>
      <c r="Y30" s="71"/>
      <c r="Z30" s="71"/>
    </row>
    <row r="31" spans="1:26" ht="12.75" customHeight="1">
      <c r="A31" s="71"/>
      <c r="B31" s="73"/>
      <c r="C31" s="71"/>
      <c r="D31" s="71"/>
      <c r="E31" s="74"/>
      <c r="F31" s="74"/>
      <c r="G31" s="74"/>
      <c r="H31" s="74"/>
      <c r="I31" s="74"/>
      <c r="J31" s="74"/>
      <c r="K31" s="74"/>
      <c r="L31" s="71"/>
      <c r="M31" s="71"/>
      <c r="N31" s="71"/>
      <c r="O31" s="71"/>
      <c r="P31" s="71"/>
      <c r="Q31" s="71"/>
      <c r="R31" s="71"/>
      <c r="S31" s="71"/>
      <c r="T31" s="71"/>
      <c r="U31" s="71"/>
      <c r="V31" s="71"/>
      <c r="W31" s="71"/>
      <c r="X31" s="71"/>
      <c r="Y31" s="71"/>
      <c r="Z31" s="71"/>
    </row>
    <row r="32" spans="1:26" ht="12.75" customHeight="1">
      <c r="A32" s="71"/>
      <c r="B32" s="73"/>
      <c r="C32" s="71"/>
      <c r="D32" s="71"/>
      <c r="E32" s="74"/>
      <c r="F32" s="74"/>
      <c r="G32" s="74"/>
      <c r="H32" s="74"/>
      <c r="I32" s="74"/>
      <c r="J32" s="74"/>
      <c r="K32" s="74"/>
      <c r="L32" s="71"/>
      <c r="M32" s="71"/>
      <c r="N32" s="71"/>
      <c r="O32" s="71"/>
      <c r="P32" s="71"/>
      <c r="Q32" s="71"/>
      <c r="R32" s="71"/>
      <c r="S32" s="71"/>
      <c r="T32" s="71"/>
      <c r="U32" s="71"/>
      <c r="V32" s="71"/>
      <c r="W32" s="71"/>
      <c r="X32" s="71"/>
      <c r="Y32" s="71"/>
      <c r="Z32" s="71"/>
    </row>
    <row r="33" spans="1:26" ht="12.75" customHeight="1">
      <c r="A33" s="71"/>
      <c r="B33" s="73"/>
      <c r="C33" s="71"/>
      <c r="D33" s="71"/>
      <c r="E33" s="74"/>
      <c r="F33" s="74"/>
      <c r="G33" s="74"/>
      <c r="H33" s="74"/>
      <c r="I33" s="74"/>
      <c r="J33" s="74"/>
      <c r="K33" s="74"/>
      <c r="L33" s="71"/>
      <c r="M33" s="71"/>
      <c r="N33" s="71"/>
      <c r="O33" s="71"/>
      <c r="P33" s="71"/>
      <c r="Q33" s="71"/>
      <c r="R33" s="71"/>
      <c r="S33" s="71"/>
      <c r="T33" s="71"/>
      <c r="U33" s="71"/>
      <c r="V33" s="71"/>
      <c r="W33" s="71"/>
      <c r="X33" s="71"/>
      <c r="Y33" s="71"/>
      <c r="Z33" s="71"/>
    </row>
    <row r="34" spans="1:26" ht="12.75" customHeight="1">
      <c r="A34" s="71"/>
      <c r="B34" s="73"/>
      <c r="C34" s="71"/>
      <c r="D34" s="71"/>
      <c r="E34" s="74"/>
      <c r="F34" s="74"/>
      <c r="G34" s="74"/>
      <c r="H34" s="74"/>
      <c r="I34" s="74"/>
      <c r="J34" s="74"/>
      <c r="K34" s="74"/>
      <c r="L34" s="71"/>
      <c r="M34" s="71"/>
      <c r="N34" s="71"/>
      <c r="O34" s="71"/>
      <c r="P34" s="71"/>
      <c r="Q34" s="71"/>
      <c r="R34" s="71"/>
      <c r="S34" s="71"/>
      <c r="T34" s="71"/>
      <c r="U34" s="71"/>
      <c r="V34" s="71"/>
      <c r="W34" s="71"/>
      <c r="X34" s="71"/>
      <c r="Y34" s="71"/>
      <c r="Z34" s="71"/>
    </row>
    <row r="35" spans="1:26" ht="12.75" customHeight="1">
      <c r="A35" s="71"/>
      <c r="B35" s="73"/>
      <c r="C35" s="71"/>
      <c r="D35" s="71"/>
      <c r="E35" s="74"/>
      <c r="F35" s="74"/>
      <c r="G35" s="74"/>
      <c r="H35" s="74"/>
      <c r="I35" s="74"/>
      <c r="J35" s="74"/>
      <c r="K35" s="74"/>
      <c r="L35" s="71"/>
      <c r="M35" s="71"/>
      <c r="N35" s="71"/>
      <c r="O35" s="71"/>
      <c r="P35" s="71"/>
      <c r="Q35" s="71"/>
      <c r="R35" s="71"/>
      <c r="S35" s="71"/>
      <c r="T35" s="71"/>
      <c r="U35" s="71"/>
      <c r="V35" s="71"/>
      <c r="W35" s="71"/>
      <c r="X35" s="71"/>
      <c r="Y35" s="71"/>
      <c r="Z35" s="71"/>
    </row>
    <row r="36" spans="1:26" ht="12.75" customHeight="1">
      <c r="A36" s="71"/>
      <c r="B36" s="73"/>
      <c r="C36" s="71"/>
      <c r="D36" s="71"/>
      <c r="E36" s="74"/>
      <c r="F36" s="74"/>
      <c r="G36" s="74"/>
      <c r="H36" s="74"/>
      <c r="I36" s="74"/>
      <c r="J36" s="74"/>
      <c r="K36" s="74"/>
      <c r="L36" s="71"/>
      <c r="M36" s="71"/>
      <c r="N36" s="71"/>
      <c r="O36" s="71"/>
      <c r="P36" s="71"/>
      <c r="Q36" s="71"/>
      <c r="R36" s="71"/>
      <c r="S36" s="71"/>
      <c r="T36" s="71"/>
      <c r="U36" s="71"/>
      <c r="V36" s="71"/>
      <c r="W36" s="71"/>
      <c r="X36" s="71"/>
      <c r="Y36" s="71"/>
      <c r="Z36" s="71"/>
    </row>
    <row r="37" spans="1:26" ht="12.75" customHeight="1">
      <c r="A37" s="71"/>
      <c r="B37" s="73"/>
      <c r="C37" s="71"/>
      <c r="D37" s="71"/>
      <c r="E37" s="74"/>
      <c r="F37" s="74"/>
      <c r="G37" s="74"/>
      <c r="H37" s="74"/>
      <c r="I37" s="74"/>
      <c r="J37" s="74"/>
      <c r="K37" s="74"/>
      <c r="L37" s="71"/>
      <c r="M37" s="71"/>
      <c r="N37" s="71"/>
      <c r="O37" s="71"/>
      <c r="P37" s="71"/>
      <c r="Q37" s="71"/>
      <c r="R37" s="71"/>
      <c r="S37" s="71"/>
      <c r="T37" s="71"/>
      <c r="U37" s="71"/>
      <c r="V37" s="71"/>
      <c r="W37" s="71"/>
      <c r="X37" s="71"/>
      <c r="Y37" s="71"/>
      <c r="Z37" s="71"/>
    </row>
    <row r="38" spans="1:26" ht="12.75" customHeight="1">
      <c r="A38" s="71"/>
      <c r="B38" s="73"/>
      <c r="C38" s="71"/>
      <c r="D38" s="71"/>
      <c r="E38" s="74"/>
      <c r="F38" s="74"/>
      <c r="G38" s="74"/>
      <c r="H38" s="74"/>
      <c r="I38" s="74"/>
      <c r="J38" s="74"/>
      <c r="K38" s="74"/>
      <c r="L38" s="71"/>
      <c r="M38" s="71"/>
      <c r="N38" s="71"/>
      <c r="O38" s="71"/>
      <c r="P38" s="71"/>
      <c r="Q38" s="71"/>
      <c r="R38" s="71"/>
      <c r="S38" s="71"/>
      <c r="T38" s="71"/>
      <c r="U38" s="71"/>
      <c r="V38" s="71"/>
      <c r="W38" s="71"/>
      <c r="X38" s="71"/>
      <c r="Y38" s="71"/>
      <c r="Z38" s="71"/>
    </row>
    <row r="39" spans="1:26" ht="12.75" customHeight="1">
      <c r="A39" s="71"/>
      <c r="B39" s="73"/>
      <c r="C39" s="71"/>
      <c r="D39" s="71"/>
      <c r="E39" s="74"/>
      <c r="F39" s="74"/>
      <c r="G39" s="74"/>
      <c r="H39" s="74"/>
      <c r="I39" s="74"/>
      <c r="J39" s="74"/>
      <c r="K39" s="74"/>
      <c r="L39" s="71"/>
      <c r="M39" s="71"/>
      <c r="N39" s="71"/>
      <c r="O39" s="71"/>
      <c r="P39" s="71"/>
      <c r="Q39" s="71"/>
      <c r="R39" s="71"/>
      <c r="S39" s="71"/>
      <c r="T39" s="71"/>
      <c r="U39" s="71"/>
      <c r="V39" s="71"/>
      <c r="W39" s="71"/>
      <c r="X39" s="71"/>
      <c r="Y39" s="71"/>
      <c r="Z39" s="71"/>
    </row>
    <row r="40" spans="1:26" ht="12.75" customHeight="1">
      <c r="A40" s="71"/>
      <c r="B40" s="73"/>
      <c r="C40" s="71"/>
      <c r="D40" s="71"/>
      <c r="E40" s="74"/>
      <c r="F40" s="74"/>
      <c r="G40" s="74"/>
      <c r="H40" s="74"/>
      <c r="I40" s="74"/>
      <c r="J40" s="74"/>
      <c r="K40" s="74"/>
      <c r="L40" s="71"/>
      <c r="M40" s="71"/>
      <c r="N40" s="71"/>
      <c r="O40" s="71"/>
      <c r="P40" s="71"/>
      <c r="Q40" s="71"/>
      <c r="R40" s="71"/>
      <c r="S40" s="71"/>
      <c r="T40" s="71"/>
      <c r="U40" s="71"/>
      <c r="V40" s="71"/>
      <c r="W40" s="71"/>
      <c r="X40" s="71"/>
      <c r="Y40" s="71"/>
      <c r="Z40" s="71"/>
    </row>
    <row r="41" spans="1:26" ht="12.75" customHeight="1">
      <c r="A41" s="71"/>
      <c r="B41" s="73"/>
      <c r="C41" s="71"/>
      <c r="D41" s="71"/>
      <c r="E41" s="74"/>
      <c r="F41" s="74"/>
      <c r="G41" s="74"/>
      <c r="H41" s="74"/>
      <c r="I41" s="74"/>
      <c r="J41" s="74"/>
      <c r="K41" s="74"/>
      <c r="L41" s="71"/>
      <c r="M41" s="71"/>
      <c r="N41" s="71"/>
      <c r="O41" s="71"/>
      <c r="P41" s="71"/>
      <c r="Q41" s="71"/>
      <c r="R41" s="71"/>
      <c r="S41" s="71"/>
      <c r="T41" s="71"/>
      <c r="U41" s="71"/>
      <c r="V41" s="71"/>
      <c r="W41" s="71"/>
      <c r="X41" s="71"/>
      <c r="Y41" s="71"/>
      <c r="Z41" s="71"/>
    </row>
    <row r="42" spans="1:26" ht="12.75" customHeight="1">
      <c r="A42" s="71"/>
      <c r="B42" s="73"/>
      <c r="C42" s="71"/>
      <c r="D42" s="71"/>
      <c r="E42" s="74"/>
      <c r="F42" s="74"/>
      <c r="G42" s="74"/>
      <c r="H42" s="74"/>
      <c r="I42" s="74"/>
      <c r="J42" s="74"/>
      <c r="K42" s="74"/>
      <c r="L42" s="71"/>
      <c r="M42" s="71"/>
      <c r="N42" s="71"/>
      <c r="O42" s="71"/>
      <c r="P42" s="71"/>
      <c r="Q42" s="71"/>
      <c r="R42" s="71"/>
      <c r="S42" s="71"/>
      <c r="T42" s="71"/>
      <c r="U42" s="71"/>
      <c r="V42" s="71"/>
      <c r="W42" s="71"/>
      <c r="X42" s="71"/>
      <c r="Y42" s="71"/>
      <c r="Z42" s="71"/>
    </row>
    <row r="43" spans="1:26" ht="12.75" customHeight="1">
      <c r="A43" s="71"/>
      <c r="B43" s="73"/>
      <c r="C43" s="71"/>
      <c r="D43" s="71"/>
      <c r="E43" s="74"/>
      <c r="F43" s="74"/>
      <c r="G43" s="74"/>
      <c r="H43" s="74"/>
      <c r="I43" s="74"/>
      <c r="J43" s="74"/>
      <c r="K43" s="74"/>
      <c r="L43" s="71"/>
      <c r="M43" s="71"/>
      <c r="N43" s="71"/>
      <c r="O43" s="71"/>
      <c r="P43" s="71"/>
      <c r="Q43" s="71"/>
      <c r="R43" s="71"/>
      <c r="S43" s="71"/>
      <c r="T43" s="71"/>
      <c r="U43" s="71"/>
      <c r="V43" s="71"/>
      <c r="W43" s="71"/>
      <c r="X43" s="71"/>
      <c r="Y43" s="71"/>
      <c r="Z43" s="71"/>
    </row>
    <row r="44" spans="1:26" ht="12.75" customHeight="1">
      <c r="A44" s="71"/>
      <c r="B44" s="73"/>
      <c r="C44" s="71"/>
      <c r="D44" s="71"/>
      <c r="E44" s="74"/>
      <c r="F44" s="74"/>
      <c r="G44" s="74"/>
      <c r="H44" s="74"/>
      <c r="I44" s="74"/>
      <c r="J44" s="74"/>
      <c r="K44" s="74"/>
      <c r="L44" s="71"/>
      <c r="M44" s="71"/>
      <c r="N44" s="71"/>
      <c r="O44" s="71"/>
      <c r="P44" s="71"/>
      <c r="Q44" s="71"/>
      <c r="R44" s="71"/>
      <c r="S44" s="71"/>
      <c r="T44" s="71"/>
      <c r="U44" s="71"/>
      <c r="V44" s="71"/>
      <c r="W44" s="71"/>
      <c r="X44" s="71"/>
      <c r="Y44" s="71"/>
      <c r="Z44" s="71"/>
    </row>
    <row r="45" spans="1:26" ht="12.75" customHeight="1">
      <c r="A45" s="71"/>
      <c r="B45" s="73"/>
      <c r="C45" s="71"/>
      <c r="D45" s="71"/>
      <c r="E45" s="74"/>
      <c r="F45" s="74"/>
      <c r="G45" s="74"/>
      <c r="H45" s="74"/>
      <c r="I45" s="74"/>
      <c r="J45" s="74"/>
      <c r="K45" s="74"/>
      <c r="L45" s="71"/>
      <c r="M45" s="71"/>
      <c r="N45" s="71"/>
      <c r="O45" s="71"/>
      <c r="P45" s="71"/>
      <c r="Q45" s="71"/>
      <c r="R45" s="71"/>
      <c r="S45" s="71"/>
      <c r="T45" s="71"/>
      <c r="U45" s="71"/>
      <c r="V45" s="71"/>
      <c r="W45" s="71"/>
      <c r="X45" s="71"/>
      <c r="Y45" s="71"/>
      <c r="Z45" s="71"/>
    </row>
    <row r="46" spans="1:26" ht="12.75" customHeight="1">
      <c r="A46" s="71"/>
      <c r="B46" s="73"/>
      <c r="C46" s="71"/>
      <c r="D46" s="71"/>
      <c r="E46" s="74"/>
      <c r="F46" s="74"/>
      <c r="G46" s="74"/>
      <c r="H46" s="74"/>
      <c r="I46" s="74"/>
      <c r="J46" s="74"/>
      <c r="K46" s="74"/>
      <c r="L46" s="71"/>
      <c r="M46" s="71"/>
      <c r="N46" s="71"/>
      <c r="O46" s="71"/>
      <c r="P46" s="71"/>
      <c r="Q46" s="71"/>
      <c r="R46" s="71"/>
      <c r="S46" s="71"/>
      <c r="T46" s="71"/>
      <c r="U46" s="71"/>
      <c r="V46" s="71"/>
      <c r="W46" s="71"/>
      <c r="X46" s="71"/>
      <c r="Y46" s="71"/>
      <c r="Z46" s="71"/>
    </row>
    <row r="47" spans="1:26" ht="12.75" customHeight="1">
      <c r="A47" s="71"/>
      <c r="B47" s="73"/>
      <c r="C47" s="71"/>
      <c r="D47" s="71"/>
      <c r="E47" s="74"/>
      <c r="F47" s="74"/>
      <c r="G47" s="74"/>
      <c r="H47" s="74"/>
      <c r="I47" s="74"/>
      <c r="J47" s="74"/>
      <c r="K47" s="74"/>
      <c r="L47" s="71"/>
      <c r="M47" s="71"/>
      <c r="N47" s="71"/>
      <c r="O47" s="71"/>
      <c r="P47" s="71"/>
      <c r="Q47" s="71"/>
      <c r="R47" s="71"/>
      <c r="S47" s="71"/>
      <c r="T47" s="71"/>
      <c r="U47" s="71"/>
      <c r="V47" s="71"/>
      <c r="W47" s="71"/>
      <c r="X47" s="71"/>
      <c r="Y47" s="71"/>
      <c r="Z47" s="71"/>
    </row>
    <row r="48" spans="1:26" ht="12.75" customHeight="1">
      <c r="A48" s="71"/>
      <c r="B48" s="73"/>
      <c r="C48" s="71"/>
      <c r="D48" s="71"/>
      <c r="E48" s="74"/>
      <c r="F48" s="74"/>
      <c r="G48" s="74"/>
      <c r="H48" s="74"/>
      <c r="I48" s="74"/>
      <c r="J48" s="74"/>
      <c r="K48" s="74"/>
      <c r="L48" s="71"/>
      <c r="M48" s="71"/>
      <c r="N48" s="71"/>
      <c r="O48" s="71"/>
      <c r="P48" s="71"/>
      <c r="Q48" s="71"/>
      <c r="R48" s="71"/>
      <c r="S48" s="71"/>
      <c r="T48" s="71"/>
      <c r="U48" s="71"/>
      <c r="V48" s="71"/>
      <c r="W48" s="71"/>
      <c r="X48" s="71"/>
      <c r="Y48" s="71"/>
      <c r="Z48" s="71"/>
    </row>
    <row r="49" spans="1:26" ht="12.75" customHeight="1">
      <c r="A49" s="71"/>
      <c r="B49" s="73"/>
      <c r="C49" s="71"/>
      <c r="D49" s="71"/>
      <c r="E49" s="74"/>
      <c r="F49" s="74"/>
      <c r="G49" s="74"/>
      <c r="H49" s="74"/>
      <c r="I49" s="74"/>
      <c r="J49" s="74"/>
      <c r="K49" s="74"/>
      <c r="L49" s="71"/>
      <c r="M49" s="71"/>
      <c r="N49" s="71"/>
      <c r="O49" s="71"/>
      <c r="P49" s="71"/>
      <c r="Q49" s="71"/>
      <c r="R49" s="71"/>
      <c r="S49" s="71"/>
      <c r="T49" s="71"/>
      <c r="U49" s="71"/>
      <c r="V49" s="71"/>
      <c r="W49" s="71"/>
      <c r="X49" s="71"/>
      <c r="Y49" s="71"/>
      <c r="Z49" s="71"/>
    </row>
    <row r="50" spans="1:26" ht="12.75" customHeight="1">
      <c r="A50" s="71"/>
      <c r="B50" s="73"/>
      <c r="C50" s="71"/>
      <c r="D50" s="71"/>
      <c r="E50" s="74"/>
      <c r="F50" s="74"/>
      <c r="G50" s="74"/>
      <c r="H50" s="74"/>
      <c r="I50" s="74"/>
      <c r="J50" s="74"/>
      <c r="K50" s="74"/>
      <c r="L50" s="71"/>
      <c r="M50" s="71"/>
      <c r="N50" s="71"/>
      <c r="O50" s="71"/>
      <c r="P50" s="71"/>
      <c r="Q50" s="71"/>
      <c r="R50" s="71"/>
      <c r="S50" s="71"/>
      <c r="T50" s="71"/>
      <c r="U50" s="71"/>
      <c r="V50" s="71"/>
      <c r="W50" s="71"/>
      <c r="X50" s="71"/>
      <c r="Y50" s="71"/>
      <c r="Z50" s="71"/>
    </row>
    <row r="51" spans="1:26" ht="12.75" customHeight="1">
      <c r="A51" s="71"/>
      <c r="B51" s="73"/>
      <c r="C51" s="71"/>
      <c r="D51" s="71"/>
      <c r="E51" s="74"/>
      <c r="F51" s="74"/>
      <c r="G51" s="74"/>
      <c r="H51" s="74"/>
      <c r="I51" s="74"/>
      <c r="J51" s="74"/>
      <c r="K51" s="74"/>
      <c r="L51" s="71"/>
      <c r="M51" s="71"/>
      <c r="N51" s="71"/>
      <c r="O51" s="71"/>
      <c r="P51" s="71"/>
      <c r="Q51" s="71"/>
      <c r="R51" s="71"/>
      <c r="S51" s="71"/>
      <c r="T51" s="71"/>
      <c r="U51" s="71"/>
      <c r="V51" s="71"/>
      <c r="W51" s="71"/>
      <c r="X51" s="71"/>
      <c r="Y51" s="71"/>
      <c r="Z51" s="71"/>
    </row>
    <row r="52" spans="1:26" ht="12.75" customHeight="1">
      <c r="A52" s="71"/>
      <c r="B52" s="73"/>
      <c r="C52" s="71"/>
      <c r="D52" s="71"/>
      <c r="E52" s="74"/>
      <c r="F52" s="74"/>
      <c r="G52" s="74"/>
      <c r="H52" s="74"/>
      <c r="I52" s="74"/>
      <c r="J52" s="74"/>
      <c r="K52" s="74"/>
      <c r="L52" s="71"/>
      <c r="M52" s="71"/>
      <c r="N52" s="71"/>
      <c r="O52" s="71"/>
      <c r="P52" s="71"/>
      <c r="Q52" s="71"/>
      <c r="R52" s="71"/>
      <c r="S52" s="71"/>
      <c r="T52" s="71"/>
      <c r="U52" s="71"/>
      <c r="V52" s="71"/>
      <c r="W52" s="71"/>
      <c r="X52" s="71"/>
      <c r="Y52" s="71"/>
      <c r="Z52" s="71"/>
    </row>
    <row r="53" spans="1:26" ht="12.75" customHeight="1">
      <c r="A53" s="71"/>
      <c r="B53" s="73"/>
      <c r="C53" s="71"/>
      <c r="D53" s="71"/>
      <c r="E53" s="74"/>
      <c r="F53" s="74"/>
      <c r="G53" s="74"/>
      <c r="H53" s="74"/>
      <c r="I53" s="74"/>
      <c r="J53" s="74"/>
      <c r="K53" s="74"/>
      <c r="L53" s="71"/>
      <c r="M53" s="71"/>
      <c r="N53" s="71"/>
      <c r="O53" s="71"/>
      <c r="P53" s="71"/>
      <c r="Q53" s="71"/>
      <c r="R53" s="71"/>
      <c r="S53" s="71"/>
      <c r="T53" s="71"/>
      <c r="U53" s="71"/>
      <c r="V53" s="71"/>
      <c r="W53" s="71"/>
      <c r="X53" s="71"/>
      <c r="Y53" s="71"/>
      <c r="Z53" s="71"/>
    </row>
    <row r="54" spans="1:26" ht="12.75" customHeight="1">
      <c r="A54" s="71"/>
      <c r="B54" s="73"/>
      <c r="C54" s="71"/>
      <c r="D54" s="71"/>
      <c r="E54" s="74"/>
      <c r="F54" s="74"/>
      <c r="G54" s="74"/>
      <c r="H54" s="74"/>
      <c r="I54" s="74"/>
      <c r="J54" s="74"/>
      <c r="K54" s="74"/>
      <c r="L54" s="71"/>
      <c r="M54" s="71"/>
      <c r="N54" s="71"/>
      <c r="O54" s="71"/>
      <c r="P54" s="71"/>
      <c r="Q54" s="71"/>
      <c r="R54" s="71"/>
      <c r="S54" s="71"/>
      <c r="T54" s="71"/>
      <c r="U54" s="71"/>
      <c r="V54" s="71"/>
      <c r="W54" s="71"/>
      <c r="X54" s="71"/>
      <c r="Y54" s="71"/>
      <c r="Z54" s="71"/>
    </row>
    <row r="55" spans="1:26" ht="12.75" customHeight="1">
      <c r="A55" s="71"/>
      <c r="B55" s="73"/>
      <c r="C55" s="71"/>
      <c r="D55" s="71"/>
      <c r="E55" s="74"/>
      <c r="F55" s="74"/>
      <c r="G55" s="74"/>
      <c r="H55" s="74"/>
      <c r="I55" s="74"/>
      <c r="J55" s="74"/>
      <c r="K55" s="74"/>
      <c r="L55" s="71"/>
      <c r="M55" s="71"/>
      <c r="N55" s="71"/>
      <c r="O55" s="71"/>
      <c r="P55" s="71"/>
      <c r="Q55" s="71"/>
      <c r="R55" s="71"/>
      <c r="S55" s="71"/>
      <c r="T55" s="71"/>
      <c r="U55" s="71"/>
      <c r="V55" s="71"/>
      <c r="W55" s="71"/>
      <c r="X55" s="71"/>
      <c r="Y55" s="71"/>
      <c r="Z55" s="71"/>
    </row>
    <row r="56" spans="1:26" ht="12.75" customHeight="1">
      <c r="A56" s="71"/>
      <c r="B56" s="73"/>
      <c r="C56" s="71"/>
      <c r="D56" s="71"/>
      <c r="E56" s="74"/>
      <c r="F56" s="74"/>
      <c r="G56" s="74"/>
      <c r="H56" s="74"/>
      <c r="I56" s="74"/>
      <c r="J56" s="74"/>
      <c r="K56" s="74"/>
      <c r="L56" s="71"/>
      <c r="M56" s="71"/>
      <c r="N56" s="71"/>
      <c r="O56" s="71"/>
      <c r="P56" s="71"/>
      <c r="Q56" s="71"/>
      <c r="R56" s="71"/>
      <c r="S56" s="71"/>
      <c r="T56" s="71"/>
      <c r="U56" s="71"/>
      <c r="V56" s="71"/>
      <c r="W56" s="71"/>
      <c r="X56" s="71"/>
      <c r="Y56" s="71"/>
      <c r="Z56" s="71"/>
    </row>
    <row r="57" spans="1:26" ht="12.75" customHeight="1">
      <c r="A57" s="71"/>
      <c r="B57" s="73"/>
      <c r="C57" s="71"/>
      <c r="D57" s="71"/>
      <c r="E57" s="74"/>
      <c r="F57" s="74"/>
      <c r="G57" s="74"/>
      <c r="H57" s="74"/>
      <c r="I57" s="74"/>
      <c r="J57" s="74"/>
      <c r="K57" s="74"/>
      <c r="L57" s="71"/>
      <c r="M57" s="71"/>
      <c r="N57" s="71"/>
      <c r="O57" s="71"/>
      <c r="P57" s="71"/>
      <c r="Q57" s="71"/>
      <c r="R57" s="71"/>
      <c r="S57" s="71"/>
      <c r="T57" s="71"/>
      <c r="U57" s="71"/>
      <c r="V57" s="71"/>
      <c r="W57" s="71"/>
      <c r="X57" s="71"/>
      <c r="Y57" s="71"/>
      <c r="Z57" s="71"/>
    </row>
    <row r="58" spans="1:26" ht="12.75" customHeight="1">
      <c r="A58" s="71"/>
      <c r="B58" s="73"/>
      <c r="C58" s="71"/>
      <c r="D58" s="71"/>
      <c r="E58" s="74"/>
      <c r="F58" s="74"/>
      <c r="G58" s="74"/>
      <c r="H58" s="74"/>
      <c r="I58" s="74"/>
      <c r="J58" s="74"/>
      <c r="K58" s="74"/>
      <c r="L58" s="71"/>
      <c r="M58" s="71"/>
      <c r="N58" s="71"/>
      <c r="O58" s="71"/>
      <c r="P58" s="71"/>
      <c r="Q58" s="71"/>
      <c r="R58" s="71"/>
      <c r="S58" s="71"/>
      <c r="T58" s="71"/>
      <c r="U58" s="71"/>
      <c r="V58" s="71"/>
      <c r="W58" s="71"/>
      <c r="X58" s="71"/>
      <c r="Y58" s="71"/>
      <c r="Z58" s="71"/>
    </row>
    <row r="59" spans="1:26" ht="12.75" customHeight="1">
      <c r="A59" s="71"/>
      <c r="B59" s="73"/>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ht="12.75" customHeight="1">
      <c r="A60" s="71"/>
      <c r="B60" s="73"/>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ht="12.75" customHeight="1">
      <c r="A61" s="71"/>
      <c r="B61" s="73"/>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ht="12.75" customHeight="1">
      <c r="A62" s="71"/>
      <c r="B62" s="73"/>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ht="12.75" customHeight="1">
      <c r="A63" s="71"/>
      <c r="B63" s="73"/>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ht="12.75" customHeight="1">
      <c r="A64" s="71"/>
      <c r="B64" s="73"/>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ht="12.75" customHeight="1">
      <c r="A65" s="71"/>
      <c r="B65" s="73"/>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ht="12.75" customHeight="1">
      <c r="A66" s="71"/>
      <c r="B66" s="73"/>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ht="12.75" customHeight="1">
      <c r="A67" s="71"/>
      <c r="B67" s="73"/>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ht="12.75" customHeight="1">
      <c r="A68" s="71"/>
      <c r="B68" s="73"/>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ht="12.75" customHeight="1">
      <c r="A69" s="71"/>
      <c r="B69" s="73"/>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ht="12.75" customHeight="1">
      <c r="A70" s="71"/>
      <c r="B70" s="73"/>
      <c r="C70" s="71"/>
      <c r="D70" s="71"/>
      <c r="E70" s="71"/>
      <c r="F70" s="71"/>
      <c r="G70" s="71"/>
      <c r="H70" s="71"/>
      <c r="I70" s="71"/>
      <c r="J70" s="71"/>
      <c r="K70" s="71"/>
      <c r="L70" s="71"/>
      <c r="M70" s="71"/>
      <c r="N70" s="71"/>
      <c r="O70" s="71"/>
      <c r="P70" s="71"/>
      <c r="Q70" s="71"/>
      <c r="R70" s="71"/>
      <c r="S70" s="71"/>
      <c r="T70" s="71"/>
      <c r="U70" s="71"/>
      <c r="V70" s="71"/>
      <c r="W70" s="71"/>
      <c r="X70" s="71"/>
      <c r="Y70" s="71"/>
      <c r="Z70" s="71"/>
    </row>
    <row r="71" spans="1:26" ht="12.75" customHeight="1">
      <c r="A71" s="71"/>
      <c r="B71" s="73"/>
      <c r="C71" s="71"/>
      <c r="D71" s="71"/>
      <c r="E71" s="71"/>
      <c r="F71" s="71"/>
      <c r="G71" s="71"/>
      <c r="H71" s="71"/>
      <c r="I71" s="71"/>
      <c r="J71" s="71"/>
      <c r="K71" s="71"/>
      <c r="L71" s="71"/>
      <c r="M71" s="71"/>
      <c r="N71" s="71"/>
      <c r="O71" s="71"/>
      <c r="P71" s="71"/>
      <c r="Q71" s="71"/>
      <c r="R71" s="71"/>
      <c r="S71" s="71"/>
      <c r="T71" s="71"/>
      <c r="U71" s="71"/>
      <c r="V71" s="71"/>
      <c r="W71" s="71"/>
      <c r="X71" s="71"/>
      <c r="Y71" s="71"/>
      <c r="Z71" s="71"/>
    </row>
    <row r="72" spans="1:26" ht="12.75" customHeight="1">
      <c r="A72" s="71"/>
      <c r="B72" s="73"/>
      <c r="C72" s="71"/>
      <c r="D72" s="71"/>
      <c r="E72" s="71"/>
      <c r="F72" s="71"/>
      <c r="G72" s="71"/>
      <c r="H72" s="71"/>
      <c r="I72" s="71"/>
      <c r="J72" s="71"/>
      <c r="K72" s="71"/>
      <c r="L72" s="71"/>
      <c r="M72" s="71"/>
      <c r="N72" s="71"/>
      <c r="O72" s="71"/>
      <c r="P72" s="71"/>
      <c r="Q72" s="71"/>
      <c r="R72" s="71"/>
      <c r="S72" s="71"/>
      <c r="T72" s="71"/>
      <c r="U72" s="71"/>
      <c r="V72" s="71"/>
      <c r="W72" s="71"/>
      <c r="X72" s="71"/>
      <c r="Y72" s="71"/>
      <c r="Z72" s="71"/>
    </row>
    <row r="73" spans="1:26" ht="12.75" customHeight="1">
      <c r="A73" s="71"/>
      <c r="B73" s="73"/>
      <c r="C73" s="71"/>
      <c r="D73" s="71"/>
      <c r="E73" s="71"/>
      <c r="F73" s="71"/>
      <c r="G73" s="71"/>
      <c r="H73" s="71"/>
      <c r="I73" s="71"/>
      <c r="J73" s="71"/>
      <c r="K73" s="71"/>
      <c r="L73" s="71"/>
      <c r="M73" s="71"/>
      <c r="N73" s="71"/>
      <c r="O73" s="71"/>
      <c r="P73" s="71"/>
      <c r="Q73" s="71"/>
      <c r="R73" s="71"/>
      <c r="S73" s="71"/>
      <c r="T73" s="71"/>
      <c r="U73" s="71"/>
      <c r="V73" s="71"/>
      <c r="W73" s="71"/>
      <c r="X73" s="71"/>
      <c r="Y73" s="71"/>
      <c r="Z73" s="71"/>
    </row>
    <row r="74" spans="1:26" ht="12.75" customHeight="1">
      <c r="A74" s="71"/>
      <c r="B74" s="73"/>
      <c r="C74" s="71"/>
      <c r="D74" s="71"/>
      <c r="E74" s="71"/>
      <c r="F74" s="71"/>
      <c r="G74" s="71"/>
      <c r="H74" s="71"/>
      <c r="I74" s="71"/>
      <c r="J74" s="71"/>
      <c r="K74" s="71"/>
      <c r="L74" s="71"/>
      <c r="M74" s="71"/>
      <c r="N74" s="71"/>
      <c r="O74" s="71"/>
      <c r="P74" s="71"/>
      <c r="Q74" s="71"/>
      <c r="R74" s="71"/>
      <c r="S74" s="71"/>
      <c r="T74" s="71"/>
      <c r="U74" s="71"/>
      <c r="V74" s="71"/>
      <c r="W74" s="71"/>
      <c r="X74" s="71"/>
      <c r="Y74" s="71"/>
      <c r="Z74" s="71"/>
    </row>
    <row r="75" spans="1:26" ht="12.75" customHeight="1">
      <c r="A75" s="71"/>
      <c r="B75" s="73"/>
      <c r="C75" s="71"/>
      <c r="D75" s="71"/>
      <c r="E75" s="71"/>
      <c r="F75" s="71"/>
      <c r="G75" s="71"/>
      <c r="H75" s="71"/>
      <c r="I75" s="71"/>
      <c r="J75" s="71"/>
      <c r="K75" s="71"/>
      <c r="L75" s="71"/>
      <c r="M75" s="71"/>
      <c r="N75" s="71"/>
      <c r="O75" s="71"/>
      <c r="P75" s="71"/>
      <c r="Q75" s="71"/>
      <c r="R75" s="71"/>
      <c r="S75" s="71"/>
      <c r="T75" s="71"/>
      <c r="U75" s="71"/>
      <c r="V75" s="71"/>
      <c r="W75" s="71"/>
      <c r="X75" s="71"/>
      <c r="Y75" s="71"/>
      <c r="Z75" s="71"/>
    </row>
    <row r="76" spans="1:26" ht="12.75" customHeight="1">
      <c r="A76" s="71"/>
      <c r="B76" s="73"/>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26" ht="12.75" customHeight="1">
      <c r="A77" s="71"/>
      <c r="B77" s="73"/>
      <c r="C77" s="71"/>
      <c r="D77" s="71"/>
      <c r="E77" s="71"/>
      <c r="F77" s="71"/>
      <c r="G77" s="71"/>
      <c r="H77" s="71"/>
      <c r="I77" s="71"/>
      <c r="J77" s="71"/>
      <c r="K77" s="71"/>
      <c r="L77" s="71"/>
      <c r="M77" s="71"/>
      <c r="N77" s="71"/>
      <c r="O77" s="71"/>
      <c r="P77" s="71"/>
      <c r="Q77" s="71"/>
      <c r="R77" s="71"/>
      <c r="S77" s="71"/>
      <c r="T77" s="71"/>
      <c r="U77" s="71"/>
      <c r="V77" s="71"/>
      <c r="W77" s="71"/>
      <c r="X77" s="71"/>
      <c r="Y77" s="71"/>
      <c r="Z77" s="71"/>
    </row>
    <row r="78" spans="1:26" ht="12.75" customHeight="1">
      <c r="A78" s="71"/>
      <c r="B78" s="73"/>
      <c r="C78" s="71"/>
      <c r="D78" s="71"/>
      <c r="E78" s="71"/>
      <c r="F78" s="71"/>
      <c r="G78" s="71"/>
      <c r="H78" s="71"/>
      <c r="I78" s="71"/>
      <c r="J78" s="71"/>
      <c r="K78" s="71"/>
      <c r="L78" s="71"/>
      <c r="M78" s="71"/>
      <c r="N78" s="71"/>
      <c r="O78" s="71"/>
      <c r="P78" s="71"/>
      <c r="Q78" s="71"/>
      <c r="R78" s="71"/>
      <c r="S78" s="71"/>
      <c r="T78" s="71"/>
      <c r="U78" s="71"/>
      <c r="V78" s="71"/>
      <c r="W78" s="71"/>
      <c r="X78" s="71"/>
      <c r="Y78" s="71"/>
      <c r="Z78" s="71"/>
    </row>
    <row r="79" spans="1:26" ht="12.75" customHeight="1">
      <c r="A79" s="71"/>
      <c r="B79" s="73"/>
      <c r="C79" s="71"/>
      <c r="D79" s="71"/>
      <c r="E79" s="71"/>
      <c r="F79" s="71"/>
      <c r="G79" s="71"/>
      <c r="H79" s="71"/>
      <c r="I79" s="71"/>
      <c r="J79" s="71"/>
      <c r="K79" s="71"/>
      <c r="L79" s="71"/>
      <c r="M79" s="71"/>
      <c r="N79" s="71"/>
      <c r="O79" s="71"/>
      <c r="P79" s="71"/>
      <c r="Q79" s="71"/>
      <c r="R79" s="71"/>
      <c r="S79" s="71"/>
      <c r="T79" s="71"/>
      <c r="U79" s="71"/>
      <c r="V79" s="71"/>
      <c r="W79" s="71"/>
      <c r="X79" s="71"/>
      <c r="Y79" s="71"/>
      <c r="Z79" s="71"/>
    </row>
    <row r="80" spans="1:26" ht="12.75" customHeight="1">
      <c r="A80" s="71"/>
      <c r="B80" s="73"/>
      <c r="C80" s="71"/>
      <c r="D80" s="71"/>
      <c r="E80" s="71"/>
      <c r="F80" s="71"/>
      <c r="G80" s="71"/>
      <c r="H80" s="71"/>
      <c r="I80" s="71"/>
      <c r="J80" s="71"/>
      <c r="K80" s="71"/>
      <c r="L80" s="71"/>
      <c r="M80" s="71"/>
      <c r="N80" s="71"/>
      <c r="O80" s="71"/>
      <c r="P80" s="71"/>
      <c r="Q80" s="71"/>
      <c r="R80" s="71"/>
      <c r="S80" s="71"/>
      <c r="T80" s="71"/>
      <c r="U80" s="71"/>
      <c r="V80" s="71"/>
      <c r="W80" s="71"/>
      <c r="X80" s="71"/>
      <c r="Y80" s="71"/>
      <c r="Z80" s="71"/>
    </row>
    <row r="81" spans="1:26" ht="12.75" customHeight="1">
      <c r="A81" s="71"/>
      <c r="B81" s="73"/>
      <c r="C81" s="71"/>
      <c r="D81" s="71"/>
      <c r="E81" s="71"/>
      <c r="F81" s="71"/>
      <c r="G81" s="71"/>
      <c r="H81" s="71"/>
      <c r="I81" s="71"/>
      <c r="J81" s="71"/>
      <c r="K81" s="71"/>
      <c r="L81" s="71"/>
      <c r="M81" s="71"/>
      <c r="N81" s="71"/>
      <c r="O81" s="71"/>
      <c r="P81" s="71"/>
      <c r="Q81" s="71"/>
      <c r="R81" s="71"/>
      <c r="S81" s="71"/>
      <c r="T81" s="71"/>
      <c r="U81" s="71"/>
      <c r="V81" s="71"/>
      <c r="W81" s="71"/>
      <c r="X81" s="71"/>
      <c r="Y81" s="71"/>
      <c r="Z81" s="71"/>
    </row>
    <row r="82" spans="1:26" ht="12.75" customHeight="1">
      <c r="A82" s="71"/>
      <c r="B82" s="73"/>
      <c r="C82" s="71"/>
      <c r="D82" s="71"/>
      <c r="E82" s="71"/>
      <c r="F82" s="71"/>
      <c r="G82" s="71"/>
      <c r="H82" s="71"/>
      <c r="I82" s="71"/>
      <c r="J82" s="71"/>
      <c r="K82" s="71"/>
      <c r="L82" s="71"/>
      <c r="M82" s="71"/>
      <c r="N82" s="71"/>
      <c r="O82" s="71"/>
      <c r="P82" s="71"/>
      <c r="Q82" s="71"/>
      <c r="R82" s="71"/>
      <c r="S82" s="71"/>
      <c r="T82" s="71"/>
      <c r="U82" s="71"/>
      <c r="V82" s="71"/>
      <c r="W82" s="71"/>
      <c r="X82" s="71"/>
      <c r="Y82" s="71"/>
      <c r="Z82" s="71"/>
    </row>
    <row r="83" spans="1:26" ht="12.75" customHeight="1">
      <c r="A83" s="71"/>
      <c r="B83" s="73"/>
      <c r="C83" s="71"/>
      <c r="D83" s="71"/>
      <c r="E83" s="71"/>
      <c r="F83" s="71"/>
      <c r="G83" s="71"/>
      <c r="H83" s="71"/>
      <c r="I83" s="71"/>
      <c r="J83" s="71"/>
      <c r="K83" s="71"/>
      <c r="L83" s="71"/>
      <c r="M83" s="71"/>
      <c r="N83" s="71"/>
      <c r="O83" s="71"/>
      <c r="P83" s="71"/>
      <c r="Q83" s="71"/>
      <c r="R83" s="71"/>
      <c r="S83" s="71"/>
      <c r="T83" s="71"/>
      <c r="U83" s="71"/>
      <c r="V83" s="71"/>
      <c r="W83" s="71"/>
      <c r="X83" s="71"/>
      <c r="Y83" s="71"/>
      <c r="Z83" s="71"/>
    </row>
    <row r="84" spans="1:26" ht="12.75" customHeight="1">
      <c r="A84" s="71"/>
      <c r="B84" s="73"/>
      <c r="C84" s="71"/>
      <c r="D84" s="71"/>
      <c r="E84" s="71"/>
      <c r="F84" s="71"/>
      <c r="G84" s="71"/>
      <c r="H84" s="71"/>
      <c r="I84" s="71"/>
      <c r="J84" s="71"/>
      <c r="K84" s="71"/>
      <c r="L84" s="71"/>
      <c r="M84" s="71"/>
      <c r="N84" s="71"/>
      <c r="O84" s="71"/>
      <c r="P84" s="71"/>
      <c r="Q84" s="71"/>
      <c r="R84" s="71"/>
      <c r="S84" s="71"/>
      <c r="T84" s="71"/>
      <c r="U84" s="71"/>
      <c r="V84" s="71"/>
      <c r="W84" s="71"/>
      <c r="X84" s="71"/>
      <c r="Y84" s="71"/>
      <c r="Z84" s="71"/>
    </row>
    <row r="85" spans="1:26" ht="12.75" customHeight="1">
      <c r="A85" s="71"/>
      <c r="B85" s="73"/>
      <c r="C85" s="71"/>
      <c r="D85" s="71"/>
      <c r="E85" s="71"/>
      <c r="F85" s="71"/>
      <c r="G85" s="71"/>
      <c r="H85" s="71"/>
      <c r="I85" s="71"/>
      <c r="J85" s="71"/>
      <c r="K85" s="71"/>
      <c r="L85" s="71"/>
      <c r="M85" s="71"/>
      <c r="N85" s="71"/>
      <c r="O85" s="71"/>
      <c r="P85" s="71"/>
      <c r="Q85" s="71"/>
      <c r="R85" s="71"/>
      <c r="S85" s="71"/>
      <c r="T85" s="71"/>
      <c r="U85" s="71"/>
      <c r="V85" s="71"/>
      <c r="W85" s="71"/>
      <c r="X85" s="71"/>
      <c r="Y85" s="71"/>
      <c r="Z85" s="71"/>
    </row>
    <row r="86" spans="1:26" ht="12.75" customHeight="1">
      <c r="A86" s="71"/>
      <c r="B86" s="73"/>
      <c r="C86" s="71"/>
      <c r="D86" s="71"/>
      <c r="E86" s="71"/>
      <c r="F86" s="71"/>
      <c r="G86" s="71"/>
      <c r="H86" s="71"/>
      <c r="I86" s="71"/>
      <c r="J86" s="71"/>
      <c r="K86" s="71"/>
      <c r="L86" s="71"/>
      <c r="M86" s="71"/>
      <c r="N86" s="71"/>
      <c r="O86" s="71"/>
      <c r="P86" s="71"/>
      <c r="Q86" s="71"/>
      <c r="R86" s="71"/>
      <c r="S86" s="71"/>
      <c r="T86" s="71"/>
      <c r="U86" s="71"/>
      <c r="V86" s="71"/>
      <c r="W86" s="71"/>
      <c r="X86" s="71"/>
      <c r="Y86" s="71"/>
      <c r="Z86" s="71"/>
    </row>
    <row r="87" spans="1:26" ht="12.75" customHeight="1">
      <c r="A87" s="71"/>
      <c r="B87" s="73"/>
      <c r="C87" s="71"/>
      <c r="D87" s="71"/>
      <c r="E87" s="71"/>
      <c r="F87" s="71"/>
      <c r="G87" s="71"/>
      <c r="H87" s="71"/>
      <c r="I87" s="71"/>
      <c r="J87" s="71"/>
      <c r="K87" s="71"/>
      <c r="L87" s="71"/>
      <c r="M87" s="71"/>
      <c r="N87" s="71"/>
      <c r="O87" s="71"/>
      <c r="P87" s="71"/>
      <c r="Q87" s="71"/>
      <c r="R87" s="71"/>
      <c r="S87" s="71"/>
      <c r="T87" s="71"/>
      <c r="U87" s="71"/>
      <c r="V87" s="71"/>
      <c r="W87" s="71"/>
      <c r="X87" s="71"/>
      <c r="Y87" s="71"/>
      <c r="Z87" s="71"/>
    </row>
    <row r="88" spans="1:26" ht="12.75" customHeight="1">
      <c r="A88" s="71"/>
      <c r="B88" s="73"/>
      <c r="C88" s="71"/>
      <c r="D88" s="71"/>
      <c r="E88" s="71"/>
      <c r="F88" s="71"/>
      <c r="G88" s="71"/>
      <c r="H88" s="71"/>
      <c r="I88" s="71"/>
      <c r="J88" s="71"/>
      <c r="K88" s="71"/>
      <c r="L88" s="71"/>
      <c r="M88" s="71"/>
      <c r="N88" s="71"/>
      <c r="O88" s="71"/>
      <c r="P88" s="71"/>
      <c r="Q88" s="71"/>
      <c r="R88" s="71"/>
      <c r="S88" s="71"/>
      <c r="T88" s="71"/>
      <c r="U88" s="71"/>
      <c r="V88" s="71"/>
      <c r="W88" s="71"/>
      <c r="X88" s="71"/>
      <c r="Y88" s="71"/>
      <c r="Z88" s="71"/>
    </row>
    <row r="89" spans="1:26" ht="12.75" customHeight="1">
      <c r="A89" s="71"/>
      <c r="B89" s="73"/>
      <c r="C89" s="71"/>
      <c r="D89" s="71"/>
      <c r="E89" s="71"/>
      <c r="F89" s="71"/>
      <c r="G89" s="71"/>
      <c r="H89" s="71"/>
      <c r="I89" s="71"/>
      <c r="J89" s="71"/>
      <c r="K89" s="71"/>
      <c r="L89" s="71"/>
      <c r="M89" s="71"/>
      <c r="N89" s="71"/>
      <c r="O89" s="71"/>
      <c r="P89" s="71"/>
      <c r="Q89" s="71"/>
      <c r="R89" s="71"/>
      <c r="S89" s="71"/>
      <c r="T89" s="71"/>
      <c r="U89" s="71"/>
      <c r="V89" s="71"/>
      <c r="W89" s="71"/>
      <c r="X89" s="71"/>
      <c r="Y89" s="71"/>
      <c r="Z89" s="71"/>
    </row>
    <row r="90" spans="1:26" ht="12.75" customHeight="1">
      <c r="A90" s="71"/>
      <c r="B90" s="73"/>
      <c r="C90" s="71"/>
      <c r="D90" s="71"/>
      <c r="E90" s="71"/>
      <c r="F90" s="71"/>
      <c r="G90" s="71"/>
      <c r="H90" s="71"/>
      <c r="I90" s="71"/>
      <c r="J90" s="71"/>
      <c r="K90" s="71"/>
      <c r="L90" s="71"/>
      <c r="M90" s="71"/>
      <c r="N90" s="71"/>
      <c r="O90" s="71"/>
      <c r="P90" s="71"/>
      <c r="Q90" s="71"/>
      <c r="R90" s="71"/>
      <c r="S90" s="71"/>
      <c r="T90" s="71"/>
      <c r="U90" s="71"/>
      <c r="V90" s="71"/>
      <c r="W90" s="71"/>
      <c r="X90" s="71"/>
      <c r="Y90" s="71"/>
      <c r="Z90" s="71"/>
    </row>
    <row r="91" spans="1:26" ht="12.75" customHeight="1">
      <c r="A91" s="71"/>
      <c r="B91" s="73"/>
      <c r="C91" s="71"/>
      <c r="D91" s="71"/>
      <c r="E91" s="71"/>
      <c r="F91" s="71"/>
      <c r="G91" s="71"/>
      <c r="H91" s="71"/>
      <c r="I91" s="71"/>
      <c r="J91" s="71"/>
      <c r="K91" s="71"/>
      <c r="L91" s="71"/>
      <c r="M91" s="71"/>
      <c r="N91" s="71"/>
      <c r="O91" s="71"/>
      <c r="P91" s="71"/>
      <c r="Q91" s="71"/>
      <c r="R91" s="71"/>
      <c r="S91" s="71"/>
      <c r="T91" s="71"/>
      <c r="U91" s="71"/>
      <c r="V91" s="71"/>
      <c r="W91" s="71"/>
      <c r="X91" s="71"/>
      <c r="Y91" s="71"/>
      <c r="Z91" s="71"/>
    </row>
    <row r="92" spans="1:26" ht="12.75" customHeight="1">
      <c r="A92" s="71"/>
      <c r="B92" s="73"/>
      <c r="C92" s="71"/>
      <c r="D92" s="71"/>
      <c r="E92" s="71"/>
      <c r="F92" s="71"/>
      <c r="G92" s="71"/>
      <c r="H92" s="71"/>
      <c r="I92" s="71"/>
      <c r="J92" s="71"/>
      <c r="K92" s="71"/>
      <c r="L92" s="71"/>
      <c r="M92" s="71"/>
      <c r="N92" s="71"/>
      <c r="O92" s="71"/>
      <c r="P92" s="71"/>
      <c r="Q92" s="71"/>
      <c r="R92" s="71"/>
      <c r="S92" s="71"/>
      <c r="T92" s="71"/>
      <c r="U92" s="71"/>
      <c r="V92" s="71"/>
      <c r="W92" s="71"/>
      <c r="X92" s="71"/>
      <c r="Y92" s="71"/>
      <c r="Z92" s="71"/>
    </row>
    <row r="93" spans="1:26" ht="12.75" customHeight="1">
      <c r="A93" s="71"/>
      <c r="B93" s="73"/>
      <c r="C93" s="71"/>
      <c r="D93" s="71"/>
      <c r="E93" s="71"/>
      <c r="F93" s="71"/>
      <c r="G93" s="71"/>
      <c r="H93" s="71"/>
      <c r="I93" s="71"/>
      <c r="J93" s="71"/>
      <c r="K93" s="71"/>
      <c r="L93" s="71"/>
      <c r="M93" s="71"/>
      <c r="N93" s="71"/>
      <c r="O93" s="71"/>
      <c r="P93" s="71"/>
      <c r="Q93" s="71"/>
      <c r="R93" s="71"/>
      <c r="S93" s="71"/>
      <c r="T93" s="71"/>
      <c r="U93" s="71"/>
      <c r="V93" s="71"/>
      <c r="W93" s="71"/>
      <c r="X93" s="71"/>
      <c r="Y93" s="71"/>
      <c r="Z93" s="71"/>
    </row>
    <row r="94" spans="1:26" ht="12.75" customHeight="1">
      <c r="A94" s="71"/>
      <c r="B94" s="73"/>
      <c r="C94" s="71"/>
      <c r="D94" s="71"/>
      <c r="E94" s="71"/>
      <c r="F94" s="71"/>
      <c r="G94" s="71"/>
      <c r="H94" s="71"/>
      <c r="I94" s="71"/>
      <c r="J94" s="71"/>
      <c r="K94" s="71"/>
      <c r="L94" s="71"/>
      <c r="M94" s="71"/>
      <c r="N94" s="71"/>
      <c r="O94" s="71"/>
      <c r="P94" s="71"/>
      <c r="Q94" s="71"/>
      <c r="R94" s="71"/>
      <c r="S94" s="71"/>
      <c r="T94" s="71"/>
      <c r="U94" s="71"/>
      <c r="V94" s="71"/>
      <c r="W94" s="71"/>
      <c r="X94" s="71"/>
      <c r="Y94" s="71"/>
      <c r="Z94" s="71"/>
    </row>
    <row r="95" spans="1:26" ht="12.75" customHeight="1">
      <c r="A95" s="71"/>
      <c r="B95" s="73"/>
      <c r="C95" s="71"/>
      <c r="D95" s="71"/>
      <c r="E95" s="71"/>
      <c r="F95" s="71"/>
      <c r="G95" s="71"/>
      <c r="H95" s="71"/>
      <c r="I95" s="71"/>
      <c r="J95" s="71"/>
      <c r="K95" s="71"/>
      <c r="L95" s="71"/>
      <c r="M95" s="71"/>
      <c r="N95" s="71"/>
      <c r="O95" s="71"/>
      <c r="P95" s="71"/>
      <c r="Q95" s="71"/>
      <c r="R95" s="71"/>
      <c r="S95" s="71"/>
      <c r="T95" s="71"/>
      <c r="U95" s="71"/>
      <c r="V95" s="71"/>
      <c r="W95" s="71"/>
      <c r="X95" s="71"/>
      <c r="Y95" s="71"/>
      <c r="Z95" s="71"/>
    </row>
    <row r="96" spans="1:26" ht="12.75" customHeight="1">
      <c r="A96" s="71"/>
      <c r="B96" s="73"/>
      <c r="C96" s="71"/>
      <c r="D96" s="71"/>
      <c r="E96" s="71"/>
      <c r="F96" s="71"/>
      <c r="G96" s="71"/>
      <c r="H96" s="71"/>
      <c r="I96" s="71"/>
      <c r="J96" s="71"/>
      <c r="K96" s="71"/>
      <c r="L96" s="71"/>
      <c r="M96" s="71"/>
      <c r="N96" s="71"/>
      <c r="O96" s="71"/>
      <c r="P96" s="71"/>
      <c r="Q96" s="71"/>
      <c r="R96" s="71"/>
      <c r="S96" s="71"/>
      <c r="T96" s="71"/>
      <c r="U96" s="71"/>
      <c r="V96" s="71"/>
      <c r="W96" s="71"/>
      <c r="X96" s="71"/>
      <c r="Y96" s="71"/>
      <c r="Z96" s="71"/>
    </row>
    <row r="97" spans="1:26" ht="12.75" customHeight="1">
      <c r="A97" s="71"/>
      <c r="B97" s="73"/>
      <c r="C97" s="71"/>
      <c r="D97" s="71"/>
      <c r="E97" s="71"/>
      <c r="F97" s="71"/>
      <c r="G97" s="71"/>
      <c r="H97" s="71"/>
      <c r="I97" s="71"/>
      <c r="J97" s="71"/>
      <c r="K97" s="71"/>
      <c r="L97" s="71"/>
      <c r="M97" s="71"/>
      <c r="N97" s="71"/>
      <c r="O97" s="71"/>
      <c r="P97" s="71"/>
      <c r="Q97" s="71"/>
      <c r="R97" s="71"/>
      <c r="S97" s="71"/>
      <c r="T97" s="71"/>
      <c r="U97" s="71"/>
      <c r="V97" s="71"/>
      <c r="W97" s="71"/>
      <c r="X97" s="71"/>
      <c r="Y97" s="71"/>
      <c r="Z97" s="71"/>
    </row>
    <row r="98" spans="1:26" ht="12.75" customHeight="1">
      <c r="A98" s="71"/>
      <c r="B98" s="73"/>
      <c r="C98" s="71"/>
      <c r="D98" s="71"/>
      <c r="E98" s="71"/>
      <c r="F98" s="71"/>
      <c r="G98" s="71"/>
      <c r="H98" s="71"/>
      <c r="I98" s="71"/>
      <c r="J98" s="71"/>
      <c r="K98" s="71"/>
      <c r="L98" s="71"/>
      <c r="M98" s="71"/>
      <c r="N98" s="71"/>
      <c r="O98" s="71"/>
      <c r="P98" s="71"/>
      <c r="Q98" s="71"/>
      <c r="R98" s="71"/>
      <c r="S98" s="71"/>
      <c r="T98" s="71"/>
      <c r="U98" s="71"/>
      <c r="V98" s="71"/>
      <c r="W98" s="71"/>
      <c r="X98" s="71"/>
      <c r="Y98" s="71"/>
      <c r="Z98" s="71"/>
    </row>
    <row r="99" spans="1:26" ht="12.75" customHeight="1">
      <c r="A99" s="71"/>
      <c r="B99" s="73"/>
      <c r="C99" s="71"/>
      <c r="D99" s="71"/>
      <c r="E99" s="71"/>
      <c r="F99" s="71"/>
      <c r="G99" s="71"/>
      <c r="H99" s="71"/>
      <c r="I99" s="71"/>
      <c r="J99" s="71"/>
      <c r="K99" s="71"/>
      <c r="L99" s="71"/>
      <c r="M99" s="71"/>
      <c r="N99" s="71"/>
      <c r="O99" s="71"/>
      <c r="P99" s="71"/>
      <c r="Q99" s="71"/>
      <c r="R99" s="71"/>
      <c r="S99" s="71"/>
      <c r="T99" s="71"/>
      <c r="U99" s="71"/>
      <c r="V99" s="71"/>
      <c r="W99" s="71"/>
      <c r="X99" s="71"/>
      <c r="Y99" s="71"/>
      <c r="Z99" s="71"/>
    </row>
    <row r="100" spans="1:26" ht="12.75" customHeight="1">
      <c r="A100" s="71"/>
      <c r="B100" s="73"/>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spans="1:26" ht="12.75" customHeight="1">
      <c r="A101" s="71"/>
      <c r="B101" s="73"/>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spans="1:26" ht="12.75" customHeight="1">
      <c r="A102" s="71"/>
      <c r="B102" s="73"/>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spans="1:26" ht="12.75" customHeight="1">
      <c r="A103" s="71"/>
      <c r="B103" s="73"/>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spans="1:26" ht="12.75" customHeight="1">
      <c r="A104" s="71"/>
      <c r="B104" s="73"/>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spans="1:26" ht="12.75" customHeight="1">
      <c r="A105" s="71"/>
      <c r="B105" s="73"/>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spans="1:26" ht="12.75" customHeight="1">
      <c r="A106" s="71"/>
      <c r="B106" s="73"/>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spans="1:26" ht="12.75" customHeight="1">
      <c r="A107" s="71"/>
      <c r="B107" s="73"/>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spans="1:26" ht="12.75" customHeight="1">
      <c r="A108" s="71"/>
      <c r="B108" s="73"/>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spans="1:26" ht="12.75" customHeight="1">
      <c r="A109" s="71"/>
      <c r="B109" s="73"/>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spans="1:26" ht="12.75" customHeight="1">
      <c r="A110" s="71"/>
      <c r="B110" s="73"/>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spans="1:26" ht="12.75" customHeight="1">
      <c r="A111" s="71"/>
      <c r="B111" s="73"/>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spans="1:26" ht="12.75" customHeight="1">
      <c r="A112" s="71"/>
      <c r="B112" s="73"/>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spans="1:26" ht="12.75" customHeight="1">
      <c r="A113" s="71"/>
      <c r="B113" s="73"/>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spans="1:26" ht="12.75" customHeight="1">
      <c r="A114" s="71"/>
      <c r="B114" s="73"/>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spans="1:26" ht="12.75" customHeight="1">
      <c r="A115" s="71"/>
      <c r="B115" s="73"/>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spans="1:26" ht="12.75" customHeight="1">
      <c r="A116" s="71"/>
      <c r="B116" s="73"/>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spans="1:26" ht="12.75" customHeight="1">
      <c r="A117" s="71"/>
      <c r="B117" s="73"/>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spans="1:26" ht="12.75" customHeight="1">
      <c r="A118" s="71"/>
      <c r="B118" s="73"/>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spans="1:26" ht="12.75" customHeight="1">
      <c r="A119" s="71"/>
      <c r="B119" s="73"/>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spans="1:26" ht="12.75" customHeight="1">
      <c r="A120" s="71"/>
      <c r="B120" s="73"/>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spans="1:26" ht="12.75" customHeight="1">
      <c r="A121" s="71"/>
      <c r="B121" s="73"/>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spans="1:26" ht="12.75" customHeight="1">
      <c r="A122" s="71"/>
      <c r="B122" s="73"/>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spans="1:26" ht="12.75" customHeight="1">
      <c r="A123" s="71"/>
      <c r="B123" s="73"/>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spans="1:26" ht="12.75" customHeight="1">
      <c r="A124" s="71"/>
      <c r="B124" s="73"/>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spans="1:26" ht="12.75" customHeight="1">
      <c r="A125" s="71"/>
      <c r="B125" s="73"/>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spans="1:26" ht="12.75" customHeight="1">
      <c r="A126" s="71"/>
      <c r="B126" s="73"/>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spans="1:26" ht="12.75" customHeight="1">
      <c r="A127" s="71"/>
      <c r="B127" s="73"/>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spans="1:26" ht="12.75" customHeight="1">
      <c r="A128" s="71"/>
      <c r="B128" s="73"/>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spans="1:26" ht="12.75" customHeight="1">
      <c r="A129" s="71"/>
      <c r="B129" s="73"/>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spans="1:26" ht="12.75" customHeight="1">
      <c r="A130" s="71"/>
      <c r="B130" s="73"/>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spans="1:26" ht="12.75" customHeight="1">
      <c r="A131" s="71"/>
      <c r="B131" s="7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spans="1:26" ht="12.75" customHeight="1">
      <c r="A132" s="71"/>
      <c r="B132" s="73"/>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spans="1:26" ht="12.75" customHeight="1">
      <c r="A133" s="71"/>
      <c r="B133" s="73"/>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spans="1:26" ht="12.75" customHeight="1">
      <c r="A134" s="71"/>
      <c r="B134" s="73"/>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spans="1:26" ht="12.75" customHeight="1">
      <c r="A135" s="71"/>
      <c r="B135" s="73"/>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spans="1:26" ht="12.75" customHeight="1">
      <c r="A136" s="71"/>
      <c r="B136" s="73"/>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spans="1:26" ht="12.75" customHeight="1">
      <c r="A137" s="71"/>
      <c r="B137" s="73"/>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spans="1:26" ht="12.75" customHeight="1">
      <c r="A138" s="71"/>
      <c r="B138" s="73"/>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spans="1:26" ht="12.75" customHeight="1">
      <c r="A139" s="71"/>
      <c r="B139" s="73"/>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spans="1:26" ht="12.75" customHeight="1">
      <c r="A140" s="71"/>
      <c r="B140" s="73"/>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spans="1:26" ht="12.75" customHeight="1">
      <c r="A141" s="71"/>
      <c r="B141" s="73"/>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spans="1:26" ht="12.75" customHeight="1">
      <c r="A142" s="71"/>
      <c r="B142" s="73"/>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spans="1:26" ht="12.75" customHeight="1">
      <c r="A143" s="71"/>
      <c r="B143" s="73"/>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spans="1:26" ht="12.75" customHeight="1">
      <c r="A144" s="71"/>
      <c r="B144" s="73"/>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spans="1:26" ht="12.75" customHeight="1">
      <c r="A145" s="71"/>
      <c r="B145" s="73"/>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spans="1:26" ht="12.75" customHeight="1">
      <c r="A146" s="71"/>
      <c r="B146" s="73"/>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spans="1:26" ht="12.75" customHeight="1">
      <c r="A147" s="71"/>
      <c r="B147" s="73"/>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spans="1:26" ht="12.75" customHeight="1">
      <c r="A148" s="71"/>
      <c r="B148" s="73"/>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spans="1:26" ht="12.75" customHeight="1">
      <c r="A149" s="71"/>
      <c r="B149" s="73"/>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spans="1:26" ht="12.75" customHeight="1">
      <c r="A150" s="71"/>
      <c r="B150" s="73"/>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spans="1:26" ht="12.75" customHeight="1">
      <c r="A151" s="71"/>
      <c r="B151" s="73"/>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spans="1:26" ht="12.75" customHeight="1">
      <c r="A152" s="71"/>
      <c r="B152" s="73"/>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spans="1:26" ht="12.75" customHeight="1">
      <c r="A153" s="71"/>
      <c r="B153" s="73"/>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spans="1:26" ht="12.75" customHeight="1">
      <c r="A154" s="71"/>
      <c r="B154" s="73"/>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spans="1:26" ht="12.75" customHeight="1">
      <c r="A155" s="71"/>
      <c r="B155" s="73"/>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spans="1:26" ht="12.75" customHeight="1">
      <c r="A156" s="71"/>
      <c r="B156" s="73"/>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spans="1:26" ht="12.75" customHeight="1">
      <c r="A157" s="71"/>
      <c r="B157" s="73"/>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spans="1:26" ht="12.75" customHeight="1">
      <c r="A158" s="71"/>
      <c r="B158" s="73"/>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spans="1:26" ht="12.75" customHeight="1">
      <c r="A159" s="71"/>
      <c r="B159" s="73"/>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spans="1:26" ht="12.75" customHeight="1">
      <c r="A160" s="71"/>
      <c r="B160" s="73"/>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spans="1:26" ht="12.75" customHeight="1">
      <c r="A161" s="71"/>
      <c r="B161" s="73"/>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spans="1:26" ht="12.75" customHeight="1">
      <c r="A162" s="71"/>
      <c r="B162" s="73"/>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spans="1:26" ht="12.75" customHeight="1">
      <c r="A163" s="71"/>
      <c r="B163" s="73"/>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spans="1:26" ht="12.75" customHeight="1">
      <c r="A164" s="71"/>
      <c r="B164" s="73"/>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spans="1:26" ht="12.75" customHeight="1">
      <c r="A165" s="71"/>
      <c r="B165" s="73"/>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spans="1:26" ht="12.75" customHeight="1">
      <c r="A166" s="71"/>
      <c r="B166" s="73"/>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spans="1:26" ht="12.75" customHeight="1">
      <c r="A167" s="71"/>
      <c r="B167" s="73"/>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spans="1:26" ht="12.75" customHeight="1">
      <c r="A168" s="71"/>
      <c r="B168" s="73"/>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spans="1:26" ht="12.75" customHeight="1">
      <c r="A169" s="71"/>
      <c r="B169" s="73"/>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spans="1:26" ht="12.75" customHeight="1">
      <c r="A170" s="71"/>
      <c r="B170" s="73"/>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spans="1:26" ht="12.75" customHeight="1">
      <c r="A171" s="71"/>
      <c r="B171" s="73"/>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spans="1:26" ht="12.75" customHeight="1">
      <c r="A172" s="71"/>
      <c r="B172" s="73"/>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spans="1:26" ht="12.75" customHeight="1">
      <c r="A173" s="71"/>
      <c r="B173" s="73"/>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spans="1:26" ht="12.75" customHeight="1">
      <c r="A174" s="71"/>
      <c r="B174" s="73"/>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spans="1:26" ht="12.75" customHeight="1">
      <c r="A175" s="71"/>
      <c r="B175" s="73"/>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spans="1:26" ht="12.75" customHeight="1">
      <c r="A176" s="71"/>
      <c r="B176" s="73"/>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spans="1:26" ht="12.75" customHeight="1">
      <c r="A177" s="71"/>
      <c r="B177" s="73"/>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spans="1:26" ht="12.75" customHeight="1">
      <c r="A178" s="71"/>
      <c r="B178" s="73"/>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spans="1:26" ht="12.75" customHeight="1">
      <c r="A179" s="71"/>
      <c r="B179" s="73"/>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spans="1:26" ht="12.75" customHeight="1">
      <c r="A180" s="71"/>
      <c r="B180" s="73"/>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spans="1:26" ht="12.75" customHeight="1">
      <c r="A181" s="71"/>
      <c r="B181" s="73"/>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spans="1:26" ht="12.75" customHeight="1">
      <c r="A182" s="71"/>
      <c r="B182" s="73"/>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spans="1:26" ht="12.75" customHeight="1">
      <c r="A183" s="71"/>
      <c r="B183" s="73"/>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spans="1:26" ht="12.75" customHeight="1">
      <c r="A184" s="71"/>
      <c r="B184" s="73"/>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spans="1:26" ht="12.75" customHeight="1">
      <c r="A185" s="71"/>
      <c r="B185" s="73"/>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spans="1:26" ht="12.75" customHeight="1">
      <c r="A186" s="71"/>
      <c r="B186" s="73"/>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spans="1:26" ht="12.75" customHeight="1">
      <c r="A187" s="71"/>
      <c r="B187" s="73"/>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spans="1:26" ht="12.75" customHeight="1">
      <c r="A188" s="71"/>
      <c r="B188" s="73"/>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spans="1:26" ht="12.75" customHeight="1">
      <c r="A189" s="71"/>
      <c r="B189" s="73"/>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spans="1:26" ht="12.75" customHeight="1">
      <c r="A190" s="71"/>
      <c r="B190" s="73"/>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spans="1:26" ht="12.75" customHeight="1">
      <c r="A191" s="71"/>
      <c r="B191" s="73"/>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spans="1:26" ht="12.75" customHeight="1">
      <c r="A192" s="71"/>
      <c r="B192" s="73"/>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spans="1:26" ht="12.75" customHeight="1">
      <c r="A193" s="71"/>
      <c r="B193" s="73"/>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spans="1:26" ht="12.75" customHeight="1">
      <c r="A194" s="71"/>
      <c r="B194" s="73"/>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spans="1:26" ht="12.75" customHeight="1">
      <c r="A195" s="71"/>
      <c r="B195" s="73"/>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spans="1:26" ht="12.75" customHeight="1">
      <c r="A196" s="71"/>
      <c r="B196" s="73"/>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spans="1:26" ht="12.75" customHeight="1">
      <c r="A197" s="71"/>
      <c r="B197" s="73"/>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spans="1:26" ht="12.75" customHeight="1">
      <c r="A198" s="71"/>
      <c r="B198" s="73"/>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spans="1:26" ht="12.75" customHeight="1">
      <c r="A199" s="71"/>
      <c r="B199" s="73"/>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spans="1:26" ht="12.75" customHeight="1">
      <c r="A200" s="71"/>
      <c r="B200" s="73"/>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spans="1:26" ht="12.75" customHeight="1">
      <c r="A201" s="71"/>
      <c r="B201" s="73"/>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spans="1:26" ht="12.75" customHeight="1">
      <c r="A202" s="71"/>
      <c r="B202" s="73"/>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spans="1:26" ht="12.75" customHeight="1">
      <c r="A203" s="71"/>
      <c r="B203" s="73"/>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spans="1:26" ht="12.75" customHeight="1">
      <c r="A204" s="71"/>
      <c r="B204" s="73"/>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spans="1:26" ht="12.75" customHeight="1">
      <c r="A205" s="71"/>
      <c r="B205" s="73"/>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spans="1:26" ht="12.75" customHeight="1">
      <c r="A206" s="71"/>
      <c r="B206" s="73"/>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spans="1:26" ht="12.75" customHeight="1">
      <c r="A207" s="71"/>
      <c r="B207" s="73"/>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spans="1:26" ht="12.75" customHeight="1">
      <c r="A208" s="71"/>
      <c r="B208" s="73"/>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spans="1:26" ht="12.75" customHeight="1">
      <c r="A209" s="71"/>
      <c r="B209" s="73"/>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spans="1:26" ht="12.75" customHeight="1">
      <c r="A210" s="71"/>
      <c r="B210" s="73"/>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spans="1:26" ht="12.75" customHeight="1">
      <c r="A211" s="71"/>
      <c r="B211" s="73"/>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spans="1:26" ht="12.75" customHeight="1">
      <c r="A212" s="71"/>
      <c r="B212" s="73"/>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spans="1:26" ht="12.75" customHeight="1">
      <c r="A213" s="71"/>
      <c r="B213" s="73"/>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spans="1:26" ht="12.75" customHeight="1">
      <c r="A214" s="71"/>
      <c r="B214" s="73"/>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spans="1:26" ht="12.75" customHeight="1">
      <c r="A215" s="71"/>
      <c r="B215" s="73"/>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spans="1:26" ht="12.75" customHeight="1">
      <c r="A216" s="71"/>
      <c r="B216" s="73"/>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spans="1:26" ht="12.75" customHeight="1">
      <c r="A217" s="71"/>
      <c r="B217" s="73"/>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spans="1:26" ht="12.75" customHeight="1">
      <c r="A218" s="71"/>
      <c r="B218" s="73"/>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spans="1:26" ht="12.75" customHeight="1">
      <c r="A219" s="71"/>
      <c r="B219" s="73"/>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spans="1:26" ht="12.75" customHeight="1">
      <c r="A220" s="71"/>
      <c r="B220" s="73"/>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spans="1:26" ht="12.75" customHeight="1">
      <c r="A221" s="71"/>
      <c r="B221" s="73"/>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spans="1:26" ht="12.75" customHeight="1">
      <c r="A222" s="71"/>
      <c r="B222" s="73"/>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spans="1:26" ht="12.75" customHeight="1">
      <c r="A223" s="71"/>
      <c r="B223" s="73"/>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spans="1:26" ht="12.75" customHeight="1">
      <c r="A224" s="71"/>
      <c r="B224" s="73"/>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spans="1:26" ht="12.75" customHeight="1">
      <c r="A225" s="71"/>
      <c r="B225" s="73"/>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spans="1:26" ht="12.75" customHeight="1">
      <c r="A226" s="71"/>
      <c r="B226" s="73"/>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spans="1:26" ht="12.75" customHeight="1">
      <c r="A227" s="71"/>
      <c r="B227" s="73"/>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spans="1:26" ht="12.75" customHeight="1">
      <c r="A228" s="71"/>
      <c r="B228" s="73"/>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spans="1:26" ht="12.75" customHeight="1">
      <c r="A229" s="71"/>
      <c r="B229" s="73"/>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spans="1:26" ht="12.75" customHeight="1">
      <c r="A230" s="71"/>
      <c r="B230" s="73"/>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spans="1:26" ht="12.75" customHeight="1">
      <c r="A231" s="71"/>
      <c r="B231" s="73"/>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spans="1:26" ht="12.75" customHeight="1">
      <c r="A232" s="71"/>
      <c r="B232" s="73"/>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spans="1:26" ht="12.75" customHeight="1">
      <c r="A233" s="71"/>
      <c r="B233" s="73"/>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spans="1:26" ht="12.75" customHeight="1">
      <c r="A234" s="71"/>
      <c r="B234" s="73"/>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spans="1:26" ht="12.75" customHeight="1">
      <c r="A235" s="71"/>
      <c r="B235" s="73"/>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spans="1:26" ht="12.75" customHeight="1">
      <c r="A236" s="71"/>
      <c r="B236" s="73"/>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spans="1:26" ht="12.75" customHeight="1">
      <c r="A237" s="71"/>
      <c r="B237" s="73"/>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spans="1:26" ht="12.75" customHeight="1">
      <c r="A238" s="71"/>
      <c r="B238" s="73"/>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spans="1:26" ht="12.75" customHeight="1">
      <c r="A239" s="71"/>
      <c r="B239" s="73"/>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spans="1:26" ht="12.75" customHeight="1">
      <c r="A240" s="71"/>
      <c r="B240" s="73"/>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spans="1:26" ht="12.75" customHeight="1">
      <c r="A241" s="71"/>
      <c r="B241" s="73"/>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spans="1:26" ht="12.75" customHeight="1">
      <c r="A242" s="71"/>
      <c r="B242" s="73"/>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spans="1:26" ht="12.75" customHeight="1">
      <c r="A243" s="71"/>
      <c r="B243" s="73"/>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spans="1:26" ht="12.75" customHeight="1">
      <c r="A244" s="71"/>
      <c r="B244" s="73"/>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spans="1:26" ht="12.75" customHeight="1">
      <c r="A245" s="71"/>
      <c r="B245" s="73"/>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spans="1:26" ht="12.75" customHeight="1">
      <c r="A246" s="71"/>
      <c r="B246" s="73"/>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spans="1:26" ht="12.75" customHeight="1">
      <c r="A247" s="71"/>
      <c r="B247" s="73"/>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spans="1:26" ht="12.75" customHeight="1">
      <c r="A248" s="71"/>
      <c r="B248" s="73"/>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spans="1:26" ht="12.75" customHeight="1">
      <c r="A249" s="71"/>
      <c r="B249" s="73"/>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spans="1:26" ht="12.75" customHeight="1">
      <c r="A250" s="71"/>
      <c r="B250" s="73"/>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spans="1:26" ht="12.75" customHeight="1">
      <c r="A251" s="71"/>
      <c r="B251" s="73"/>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spans="1:26" ht="12.75" customHeight="1">
      <c r="A252" s="71"/>
      <c r="B252" s="73"/>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spans="1:26" ht="12.75" customHeight="1">
      <c r="A253" s="71"/>
      <c r="B253" s="73"/>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spans="1:26" ht="12.75" customHeight="1">
      <c r="A254" s="71"/>
      <c r="B254" s="73"/>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spans="1:26" ht="12.75" customHeight="1">
      <c r="A255" s="71"/>
      <c r="B255" s="73"/>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spans="1:26" ht="12.75" customHeight="1">
      <c r="A256" s="71"/>
      <c r="B256" s="73"/>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spans="1:26" ht="12.75" customHeight="1">
      <c r="A257" s="71"/>
      <c r="B257" s="73"/>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spans="1:26" ht="12.75" customHeight="1">
      <c r="A258" s="71"/>
      <c r="B258" s="73"/>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spans="1:26" ht="12.75" customHeight="1">
      <c r="A259" s="71"/>
      <c r="B259" s="73"/>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spans="1:26" ht="12.75" customHeight="1">
      <c r="A260" s="71"/>
      <c r="B260" s="73"/>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spans="1:26" ht="12.75" customHeight="1">
      <c r="A261" s="71"/>
      <c r="B261" s="73"/>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spans="1:26" ht="12.75" customHeight="1">
      <c r="A262" s="71"/>
      <c r="B262" s="73"/>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spans="1:26" ht="12.75" customHeight="1">
      <c r="A263" s="71"/>
      <c r="B263" s="73"/>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spans="1:26" ht="12.75" customHeight="1">
      <c r="A264" s="71"/>
      <c r="B264" s="73"/>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spans="1:26" ht="12.75" customHeight="1">
      <c r="A265" s="71"/>
      <c r="B265" s="73"/>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spans="1:26" ht="12.75" customHeight="1">
      <c r="A266" s="71"/>
      <c r="B266" s="73"/>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spans="1:26" ht="12.75" customHeight="1">
      <c r="A267" s="71"/>
      <c r="B267" s="73"/>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spans="1:26" ht="12.75" customHeight="1">
      <c r="A268" s="71"/>
      <c r="B268" s="73"/>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spans="1:26" ht="12.75" customHeight="1">
      <c r="A269" s="71"/>
      <c r="B269" s="73"/>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spans="1:26" ht="12.75" customHeight="1">
      <c r="A270" s="71"/>
      <c r="B270" s="73"/>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spans="1:26" ht="12.75" customHeight="1">
      <c r="A271" s="71"/>
      <c r="B271" s="73"/>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spans="1:26" ht="12.75" customHeight="1">
      <c r="A272" s="71"/>
      <c r="B272" s="73"/>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spans="1:26" ht="12.75" customHeight="1">
      <c r="A273" s="71"/>
      <c r="B273" s="73"/>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spans="1:26" ht="12.75" customHeight="1">
      <c r="A274" s="71"/>
      <c r="B274" s="73"/>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spans="1:26" ht="12.75" customHeight="1">
      <c r="A275" s="71"/>
      <c r="B275" s="73"/>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spans="1:26" ht="12.75" customHeight="1">
      <c r="A276" s="71"/>
      <c r="B276" s="73"/>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spans="1:26" ht="12.75" customHeight="1">
      <c r="A277" s="71"/>
      <c r="B277" s="73"/>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spans="1:26" ht="12.75" customHeight="1">
      <c r="A278" s="71"/>
      <c r="B278" s="73"/>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spans="1:26" ht="12.75" customHeight="1">
      <c r="A279" s="71"/>
      <c r="B279" s="73"/>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spans="1:26" ht="12.75" customHeight="1">
      <c r="A280" s="71"/>
      <c r="B280" s="73"/>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spans="1:26" ht="12.75" customHeight="1">
      <c r="A281" s="71"/>
      <c r="B281" s="73"/>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spans="1:26" ht="12.75" customHeight="1">
      <c r="A282" s="71"/>
      <c r="B282" s="73"/>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spans="1:26" ht="12.75" customHeight="1">
      <c r="A283" s="71"/>
      <c r="B283" s="73"/>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spans="1:26" ht="12.75" customHeight="1">
      <c r="A284" s="71"/>
      <c r="B284" s="73"/>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spans="1:26" ht="12.75" customHeight="1">
      <c r="A285" s="71"/>
      <c r="B285" s="73"/>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spans="1:26" ht="12.75" customHeight="1">
      <c r="A286" s="71"/>
      <c r="B286" s="73"/>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spans="1:26" ht="12.75" customHeight="1">
      <c r="A287" s="71"/>
      <c r="B287" s="73"/>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spans="1:26" ht="12.75" customHeight="1">
      <c r="A288" s="71"/>
      <c r="B288" s="73"/>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spans="1:26" ht="12.75" customHeight="1">
      <c r="A289" s="71"/>
      <c r="B289" s="73"/>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spans="1:26" ht="12.75" customHeight="1">
      <c r="A290" s="71"/>
      <c r="B290" s="73"/>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spans="1:26" ht="12.75" customHeight="1">
      <c r="A291" s="71"/>
      <c r="B291" s="73"/>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spans="1:26" ht="12.75" customHeight="1">
      <c r="A292" s="71"/>
      <c r="B292" s="73"/>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spans="1:26" ht="12.75" customHeight="1">
      <c r="A293" s="71"/>
      <c r="B293" s="73"/>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spans="1:26" ht="12.75" customHeight="1">
      <c r="A294" s="71"/>
      <c r="B294" s="73"/>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spans="1:26" ht="12.75" customHeight="1">
      <c r="A295" s="71"/>
      <c r="B295" s="73"/>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spans="1:26" ht="12.75" customHeight="1">
      <c r="A296" s="71"/>
      <c r="B296" s="73"/>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spans="1:26" ht="12.75" customHeight="1">
      <c r="A297" s="71"/>
      <c r="B297" s="73"/>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spans="1:26" ht="12.75" customHeight="1">
      <c r="A298" s="71"/>
      <c r="B298" s="73"/>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spans="1:26" ht="12.75" customHeight="1">
      <c r="A299" s="71"/>
      <c r="B299" s="73"/>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spans="1:26" ht="12.75" customHeight="1">
      <c r="A300" s="71"/>
      <c r="B300" s="73"/>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spans="1:26" ht="12.75" customHeight="1">
      <c r="A301" s="71"/>
      <c r="B301" s="73"/>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spans="1:26" ht="12.75" customHeight="1">
      <c r="A302" s="71"/>
      <c r="B302" s="73"/>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spans="1:26" ht="12.75" customHeight="1">
      <c r="A303" s="71"/>
      <c r="B303" s="73"/>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spans="1:26" ht="12.75" customHeight="1">
      <c r="A304" s="71"/>
      <c r="B304" s="73"/>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spans="1:26" ht="12.75" customHeight="1">
      <c r="A305" s="71"/>
      <c r="B305" s="73"/>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spans="1:26" ht="12.75" customHeight="1">
      <c r="A306" s="71"/>
      <c r="B306" s="73"/>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spans="1:26" ht="12.75" customHeight="1">
      <c r="A307" s="71"/>
      <c r="B307" s="73"/>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spans="1:26" ht="12.75" customHeight="1">
      <c r="A308" s="71"/>
      <c r="B308" s="73"/>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spans="1:26" ht="12.75" customHeight="1">
      <c r="A309" s="71"/>
      <c r="B309" s="73"/>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spans="1:26" ht="12.75" customHeight="1">
      <c r="A310" s="71"/>
      <c r="B310" s="73"/>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spans="1:26" ht="12.75" customHeight="1">
      <c r="A311" s="71"/>
      <c r="B311" s="73"/>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spans="1:26" ht="12.75" customHeight="1">
      <c r="A312" s="71"/>
      <c r="B312" s="73"/>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spans="1:26" ht="12.75" customHeight="1">
      <c r="A313" s="71"/>
      <c r="B313" s="73"/>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spans="1:26" ht="12.75" customHeight="1">
      <c r="A314" s="71"/>
      <c r="B314" s="73"/>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spans="1:26" ht="12.75" customHeight="1">
      <c r="A315" s="71"/>
      <c r="B315" s="73"/>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spans="1:26" ht="12.75" customHeight="1">
      <c r="A316" s="71"/>
      <c r="B316" s="73"/>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spans="1:26" ht="12.75" customHeight="1">
      <c r="A317" s="71"/>
      <c r="B317" s="73"/>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spans="1:26" ht="12.75" customHeight="1">
      <c r="A318" s="71"/>
      <c r="B318" s="73"/>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spans="1:26" ht="12.75" customHeight="1">
      <c r="A319" s="71"/>
      <c r="B319" s="73"/>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spans="1:26" ht="12.75" customHeight="1">
      <c r="A320" s="71"/>
      <c r="B320" s="73"/>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spans="1:26" ht="12.75" customHeight="1">
      <c r="A321" s="71"/>
      <c r="B321" s="73"/>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spans="1:26" ht="12.75" customHeight="1">
      <c r="A322" s="71"/>
      <c r="B322" s="73"/>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spans="1:26" ht="12.75" customHeight="1">
      <c r="A323" s="71"/>
      <c r="B323" s="73"/>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spans="1:26" ht="12.75" customHeight="1">
      <c r="A324" s="71"/>
      <c r="B324" s="73"/>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spans="1:26" ht="12.75" customHeight="1">
      <c r="A325" s="71"/>
      <c r="B325" s="73"/>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spans="1:26" ht="12.75" customHeight="1">
      <c r="A326" s="71"/>
      <c r="B326" s="73"/>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spans="1:26" ht="12.75" customHeight="1">
      <c r="A327" s="71"/>
      <c r="B327" s="73"/>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spans="1:26" ht="12.75" customHeight="1">
      <c r="A328" s="71"/>
      <c r="B328" s="73"/>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spans="1:26" ht="12.75" customHeight="1">
      <c r="A329" s="71"/>
      <c r="B329" s="73"/>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spans="1:26" ht="12.75" customHeight="1">
      <c r="A330" s="71"/>
      <c r="B330" s="73"/>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spans="1:26" ht="12.75" customHeight="1">
      <c r="A331" s="71"/>
      <c r="B331" s="73"/>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spans="1:26" ht="12.75" customHeight="1">
      <c r="A332" s="71"/>
      <c r="B332" s="73"/>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spans="1:26" ht="12.75" customHeight="1">
      <c r="A333" s="71"/>
      <c r="B333" s="73"/>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spans="1:26" ht="12.75" customHeight="1">
      <c r="A334" s="71"/>
      <c r="B334" s="73"/>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spans="1:26" ht="12.75" customHeight="1">
      <c r="A335" s="71"/>
      <c r="B335" s="73"/>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spans="1:26" ht="12.75" customHeight="1">
      <c r="A336" s="71"/>
      <c r="B336" s="73"/>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spans="1:26" ht="12.75" customHeight="1">
      <c r="A337" s="71"/>
      <c r="B337" s="73"/>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spans="1:26" ht="12.75" customHeight="1">
      <c r="A338" s="71"/>
      <c r="B338" s="73"/>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spans="1:26" ht="12.75" customHeight="1">
      <c r="A339" s="71"/>
      <c r="B339" s="73"/>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spans="1:26" ht="12.75" customHeight="1">
      <c r="A340" s="71"/>
      <c r="B340" s="73"/>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spans="1:26" ht="12.75" customHeight="1">
      <c r="A341" s="71"/>
      <c r="B341" s="73"/>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spans="1:26" ht="12.75" customHeight="1">
      <c r="A342" s="71"/>
      <c r="B342" s="73"/>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spans="1:26" ht="12.75" customHeight="1">
      <c r="A343" s="71"/>
      <c r="B343" s="73"/>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spans="1:26" ht="12.75" customHeight="1">
      <c r="A344" s="71"/>
      <c r="B344" s="73"/>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spans="1:26" ht="12.75" customHeight="1">
      <c r="A345" s="71"/>
      <c r="B345" s="73"/>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spans="1:26" ht="12.75" customHeight="1">
      <c r="A346" s="71"/>
      <c r="B346" s="73"/>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spans="1:26" ht="12.75" customHeight="1">
      <c r="A347" s="71"/>
      <c r="B347" s="73"/>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spans="1:26" ht="12.75" customHeight="1">
      <c r="A348" s="71"/>
      <c r="B348" s="73"/>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spans="1:26" ht="12.75" customHeight="1">
      <c r="A349" s="71"/>
      <c r="B349" s="73"/>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spans="1:26" ht="12.75" customHeight="1">
      <c r="A350" s="71"/>
      <c r="B350" s="73"/>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spans="1:26" ht="12.75" customHeight="1">
      <c r="A351" s="71"/>
      <c r="B351" s="73"/>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spans="1:26" ht="12.75" customHeight="1">
      <c r="A352" s="71"/>
      <c r="B352" s="73"/>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spans="1:26" ht="12.75" customHeight="1">
      <c r="A353" s="71"/>
      <c r="B353" s="73"/>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spans="1:26" ht="12.75" customHeight="1">
      <c r="A354" s="71"/>
      <c r="B354" s="73"/>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spans="1:26" ht="12.75" customHeight="1">
      <c r="A355" s="71"/>
      <c r="B355" s="73"/>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spans="1:26" ht="12.75" customHeight="1">
      <c r="A356" s="71"/>
      <c r="B356" s="73"/>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spans="1:26" ht="12.75" customHeight="1">
      <c r="A357" s="71"/>
      <c r="B357" s="73"/>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spans="1:26" ht="12.75" customHeight="1">
      <c r="A358" s="71"/>
      <c r="B358" s="73"/>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spans="1:26" ht="12.75" customHeight="1">
      <c r="A359" s="71"/>
      <c r="B359" s="73"/>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spans="1:26" ht="12.75" customHeight="1">
      <c r="A360" s="71"/>
      <c r="B360" s="73"/>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spans="1:26" ht="12.75" customHeight="1">
      <c r="A361" s="71"/>
      <c r="B361" s="73"/>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spans="1:26" ht="12.75" customHeight="1">
      <c r="A362" s="71"/>
      <c r="B362" s="73"/>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spans="1:26" ht="12.75" customHeight="1">
      <c r="A363" s="71"/>
      <c r="B363" s="73"/>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spans="1:26" ht="12.75" customHeight="1">
      <c r="A364" s="71"/>
      <c r="B364" s="73"/>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spans="1:26" ht="12.75" customHeight="1">
      <c r="A365" s="71"/>
      <c r="B365" s="73"/>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spans="1:26" ht="12.75" customHeight="1">
      <c r="A366" s="71"/>
      <c r="B366" s="73"/>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spans="1:26" ht="12.75" customHeight="1">
      <c r="A367" s="71"/>
      <c r="B367" s="73"/>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spans="1:26" ht="12.75" customHeight="1">
      <c r="A368" s="71"/>
      <c r="B368" s="73"/>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spans="1:26" ht="12.75" customHeight="1">
      <c r="A369" s="71"/>
      <c r="B369" s="73"/>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spans="1:26" ht="12.75" customHeight="1">
      <c r="A370" s="71"/>
      <c r="B370" s="73"/>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spans="1:26" ht="12.75" customHeight="1">
      <c r="A371" s="71"/>
      <c r="B371" s="73"/>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spans="1:26" ht="12.75" customHeight="1">
      <c r="A372" s="71"/>
      <c r="B372" s="73"/>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spans="1:26" ht="12.75" customHeight="1">
      <c r="A373" s="71"/>
      <c r="B373" s="73"/>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spans="1:26" ht="12.75" customHeight="1">
      <c r="A374" s="71"/>
      <c r="B374" s="73"/>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spans="1:26" ht="12.75" customHeight="1">
      <c r="A375" s="71"/>
      <c r="B375" s="73"/>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spans="1:26" ht="12.75" customHeight="1">
      <c r="A376" s="71"/>
      <c r="B376" s="73"/>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spans="1:26" ht="12.75" customHeight="1">
      <c r="A377" s="71"/>
      <c r="B377" s="73"/>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spans="1:26" ht="12.75" customHeight="1">
      <c r="A378" s="71"/>
      <c r="B378" s="73"/>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spans="1:26" ht="12.75" customHeight="1">
      <c r="A379" s="71"/>
      <c r="B379" s="73"/>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spans="1:26" ht="12.75" customHeight="1">
      <c r="A380" s="71"/>
      <c r="B380" s="73"/>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spans="1:26" ht="12.75" customHeight="1">
      <c r="A381" s="71"/>
      <c r="B381" s="73"/>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spans="1:26" ht="12.75" customHeight="1">
      <c r="A382" s="71"/>
      <c r="B382" s="73"/>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spans="1:26" ht="12.75" customHeight="1">
      <c r="A383" s="71"/>
      <c r="B383" s="73"/>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spans="1:26" ht="12.75" customHeight="1">
      <c r="A384" s="71"/>
      <c r="B384" s="73"/>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spans="1:26" ht="12.75" customHeight="1">
      <c r="A385" s="71"/>
      <c r="B385" s="73"/>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spans="1:26" ht="12.75" customHeight="1">
      <c r="A386" s="71"/>
      <c r="B386" s="73"/>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spans="1:26" ht="12.75" customHeight="1">
      <c r="A387" s="71"/>
      <c r="B387" s="73"/>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spans="1:26" ht="12.75" customHeight="1">
      <c r="A388" s="71"/>
      <c r="B388" s="73"/>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spans="1:26" ht="12.75" customHeight="1">
      <c r="A389" s="71"/>
      <c r="B389" s="73"/>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spans="1:26" ht="12.75" customHeight="1">
      <c r="A390" s="71"/>
      <c r="B390" s="73"/>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spans="1:26" ht="12.75" customHeight="1">
      <c r="A391" s="71"/>
      <c r="B391" s="73"/>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spans="1:26" ht="12.75" customHeight="1">
      <c r="A392" s="71"/>
      <c r="B392" s="73"/>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spans="1:26" ht="12.75" customHeight="1">
      <c r="A393" s="71"/>
      <c r="B393" s="73"/>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spans="1:26" ht="12.75" customHeight="1">
      <c r="A394" s="71"/>
      <c r="B394" s="73"/>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spans="1:26" ht="12.75" customHeight="1">
      <c r="A395" s="71"/>
      <c r="B395" s="73"/>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spans="1:26" ht="12.75" customHeight="1">
      <c r="A396" s="71"/>
      <c r="B396" s="73"/>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spans="1:26" ht="12.75" customHeight="1">
      <c r="A397" s="71"/>
      <c r="B397" s="73"/>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spans="1:26" ht="12.75" customHeight="1">
      <c r="A398" s="71"/>
      <c r="B398" s="73"/>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spans="1:26" ht="12.75" customHeight="1">
      <c r="A399" s="71"/>
      <c r="B399" s="73"/>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spans="1:26" ht="12.75" customHeight="1">
      <c r="A400" s="71"/>
      <c r="B400" s="73"/>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spans="1:26" ht="12.75" customHeight="1">
      <c r="A401" s="71"/>
      <c r="B401" s="73"/>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spans="1:26" ht="12.75" customHeight="1">
      <c r="A402" s="71"/>
      <c r="B402" s="73"/>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spans="1:26" ht="12.75" customHeight="1">
      <c r="A403" s="71"/>
      <c r="B403" s="73"/>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spans="1:26" ht="12.75" customHeight="1">
      <c r="A404" s="71"/>
      <c r="B404" s="73"/>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spans="1:26" ht="12.75" customHeight="1">
      <c r="A405" s="71"/>
      <c r="B405" s="73"/>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spans="1:26" ht="12.75" customHeight="1">
      <c r="A406" s="71"/>
      <c r="B406" s="73"/>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spans="1:26" ht="12.75" customHeight="1">
      <c r="A407" s="71"/>
      <c r="B407" s="73"/>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spans="1:26" ht="12.75" customHeight="1">
      <c r="A408" s="71"/>
      <c r="B408" s="73"/>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spans="1:26" ht="12.75" customHeight="1">
      <c r="A409" s="71"/>
      <c r="B409" s="73"/>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spans="1:26" ht="12.75" customHeight="1">
      <c r="A410" s="71"/>
      <c r="B410" s="73"/>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spans="1:26" ht="12.75" customHeight="1">
      <c r="A411" s="71"/>
      <c r="B411" s="73"/>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spans="1:26" ht="12.75" customHeight="1">
      <c r="A412" s="71"/>
      <c r="B412" s="73"/>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spans="1:26" ht="12.75" customHeight="1">
      <c r="A413" s="71"/>
      <c r="B413" s="73"/>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spans="1:26" ht="12.75" customHeight="1">
      <c r="A414" s="71"/>
      <c r="B414" s="73"/>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spans="1:26" ht="12.75" customHeight="1">
      <c r="A415" s="71"/>
      <c r="B415" s="73"/>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spans="1:26" ht="12.75" customHeight="1">
      <c r="A416" s="71"/>
      <c r="B416" s="73"/>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spans="1:26" ht="12.75" customHeight="1">
      <c r="A417" s="71"/>
      <c r="B417" s="73"/>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spans="1:26" ht="12.75" customHeight="1">
      <c r="A418" s="71"/>
      <c r="B418" s="73"/>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spans="1:26" ht="12.75" customHeight="1">
      <c r="A419" s="71"/>
      <c r="B419" s="73"/>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spans="1:26" ht="12.75" customHeight="1">
      <c r="A420" s="71"/>
      <c r="B420" s="73"/>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spans="1:26" ht="12.75" customHeight="1">
      <c r="A421" s="71"/>
      <c r="B421" s="73"/>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spans="1:26" ht="12.75" customHeight="1">
      <c r="A422" s="71"/>
      <c r="B422" s="73"/>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spans="1:26" ht="12.75" customHeight="1">
      <c r="A423" s="71"/>
      <c r="B423" s="73"/>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spans="1:26" ht="12.75" customHeight="1">
      <c r="A424" s="71"/>
      <c r="B424" s="73"/>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spans="1:26" ht="12.75" customHeight="1">
      <c r="A425" s="71"/>
      <c r="B425" s="73"/>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spans="1:26" ht="12.75" customHeight="1">
      <c r="A426" s="71"/>
      <c r="B426" s="73"/>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spans="1:26" ht="12.75" customHeight="1">
      <c r="A427" s="71"/>
      <c r="B427" s="73"/>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spans="1:26" ht="12.75" customHeight="1">
      <c r="A428" s="71"/>
      <c r="B428" s="73"/>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spans="1:26" ht="12.75" customHeight="1">
      <c r="A429" s="71"/>
      <c r="B429" s="73"/>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spans="1:26" ht="12.75" customHeight="1">
      <c r="A430" s="71"/>
      <c r="B430" s="73"/>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spans="1:26" ht="12.75" customHeight="1">
      <c r="A431" s="71"/>
      <c r="B431" s="73"/>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spans="1:26" ht="12.75" customHeight="1">
      <c r="A432" s="71"/>
      <c r="B432" s="73"/>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spans="1:26" ht="12.75" customHeight="1">
      <c r="A433" s="71"/>
      <c r="B433" s="73"/>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spans="1:26" ht="12.75" customHeight="1">
      <c r="A434" s="71"/>
      <c r="B434" s="73"/>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spans="1:26" ht="12.75" customHeight="1">
      <c r="A435" s="71"/>
      <c r="B435" s="73"/>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spans="1:26" ht="12.75" customHeight="1">
      <c r="A436" s="71"/>
      <c r="B436" s="73"/>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spans="1:26" ht="12.75" customHeight="1">
      <c r="A437" s="71"/>
      <c r="B437" s="73"/>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spans="1:26" ht="12.75" customHeight="1">
      <c r="A438" s="71"/>
      <c r="B438" s="73"/>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spans="1:26" ht="12.75" customHeight="1">
      <c r="A439" s="71"/>
      <c r="B439" s="73"/>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spans="1:26" ht="12.75" customHeight="1">
      <c r="A440" s="71"/>
      <c r="B440" s="73"/>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spans="1:26" ht="12.75" customHeight="1">
      <c r="A441" s="71"/>
      <c r="B441" s="73"/>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spans="1:26" ht="12.75" customHeight="1">
      <c r="A442" s="71"/>
      <c r="B442" s="73"/>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spans="1:26" ht="12.75" customHeight="1">
      <c r="A443" s="71"/>
      <c r="B443" s="73"/>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spans="1:26" ht="12.75" customHeight="1">
      <c r="A444" s="71"/>
      <c r="B444" s="73"/>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spans="1:26" ht="12.75" customHeight="1">
      <c r="A445" s="71"/>
      <c r="B445" s="73"/>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spans="1:26" ht="12.75" customHeight="1">
      <c r="A446" s="71"/>
      <c r="B446" s="73"/>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spans="1:26" ht="12.75" customHeight="1">
      <c r="A447" s="71"/>
      <c r="B447" s="73"/>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spans="1:26" ht="12.75" customHeight="1">
      <c r="A448" s="71"/>
      <c r="B448" s="73"/>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spans="1:26" ht="12.75" customHeight="1">
      <c r="A449" s="71"/>
      <c r="B449" s="73"/>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spans="1:26" ht="12.75" customHeight="1">
      <c r="A450" s="71"/>
      <c r="B450" s="73"/>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spans="1:26" ht="12.75" customHeight="1">
      <c r="A451" s="71"/>
      <c r="B451" s="73"/>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spans="1:26" ht="12.75" customHeight="1">
      <c r="A452" s="71"/>
      <c r="B452" s="73"/>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spans="1:26" ht="12.75" customHeight="1">
      <c r="A453" s="71"/>
      <c r="B453" s="73"/>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spans="1:26" ht="12.75" customHeight="1">
      <c r="A454" s="71"/>
      <c r="B454" s="73"/>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spans="1:26" ht="12.75" customHeight="1">
      <c r="A455" s="71"/>
      <c r="B455" s="73"/>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spans="1:26" ht="12.75" customHeight="1">
      <c r="A456" s="71"/>
      <c r="B456" s="73"/>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spans="1:26" ht="12.75" customHeight="1">
      <c r="A457" s="71"/>
      <c r="B457" s="73"/>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spans="1:26" ht="12.75" customHeight="1">
      <c r="A458" s="71"/>
      <c r="B458" s="73"/>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spans="1:26" ht="12.75" customHeight="1">
      <c r="A459" s="71"/>
      <c r="B459" s="73"/>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spans="1:26" ht="12.75" customHeight="1">
      <c r="A460" s="71"/>
      <c r="B460" s="73"/>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spans="1:26" ht="12.75" customHeight="1">
      <c r="A461" s="71"/>
      <c r="B461" s="73"/>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spans="1:26" ht="12.75" customHeight="1">
      <c r="A462" s="71"/>
      <c r="B462" s="73"/>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spans="1:26" ht="12.75" customHeight="1">
      <c r="A463" s="71"/>
      <c r="B463" s="73"/>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spans="1:26" ht="12.75" customHeight="1">
      <c r="A464" s="71"/>
      <c r="B464" s="73"/>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spans="1:26" ht="12.75" customHeight="1">
      <c r="A465" s="71"/>
      <c r="B465" s="73"/>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spans="1:26" ht="12.75" customHeight="1">
      <c r="A466" s="71"/>
      <c r="B466" s="73"/>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spans="1:26" ht="12.75" customHeight="1">
      <c r="A467" s="71"/>
      <c r="B467" s="73"/>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spans="1:26" ht="12.75" customHeight="1">
      <c r="A468" s="71"/>
      <c r="B468" s="73"/>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spans="1:26" ht="12.75" customHeight="1">
      <c r="A469" s="71"/>
      <c r="B469" s="73"/>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spans="1:26" ht="12.75" customHeight="1">
      <c r="A470" s="71"/>
      <c r="B470" s="73"/>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spans="1:26" ht="12.75" customHeight="1">
      <c r="A471" s="71"/>
      <c r="B471" s="73"/>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spans="1:26" ht="12.75" customHeight="1">
      <c r="A472" s="71"/>
      <c r="B472" s="73"/>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spans="1:26" ht="12.75" customHeight="1">
      <c r="A473" s="71"/>
      <c r="B473" s="73"/>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spans="1:26" ht="12.75" customHeight="1">
      <c r="A474" s="71"/>
      <c r="B474" s="73"/>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spans="1:26" ht="12.75" customHeight="1">
      <c r="A475" s="71"/>
      <c r="B475" s="73"/>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spans="1:26" ht="12.75" customHeight="1">
      <c r="A476" s="71"/>
      <c r="B476" s="73"/>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spans="1:26" ht="12.75" customHeight="1">
      <c r="A477" s="71"/>
      <c r="B477" s="73"/>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spans="1:26" ht="12.75" customHeight="1">
      <c r="A478" s="71"/>
      <c r="B478" s="73"/>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spans="1:26" ht="12.75" customHeight="1">
      <c r="A479" s="71"/>
      <c r="B479" s="73"/>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spans="1:26" ht="12.75" customHeight="1">
      <c r="A480" s="71"/>
      <c r="B480" s="73"/>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spans="1:26" ht="12.75" customHeight="1">
      <c r="A481" s="71"/>
      <c r="B481" s="73"/>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spans="1:26" ht="12.75" customHeight="1">
      <c r="A482" s="71"/>
      <c r="B482" s="73"/>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spans="1:26" ht="12.75" customHeight="1">
      <c r="A483" s="71"/>
      <c r="B483" s="73"/>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spans="1:26" ht="12.75" customHeight="1">
      <c r="A484" s="71"/>
      <c r="B484" s="73"/>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spans="1:26" ht="12.75" customHeight="1">
      <c r="A485" s="71"/>
      <c r="B485" s="73"/>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spans="1:26" ht="12.75" customHeight="1">
      <c r="A486" s="71"/>
      <c r="B486" s="73"/>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spans="1:26" ht="12.75" customHeight="1">
      <c r="A487" s="71"/>
      <c r="B487" s="73"/>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spans="1:26" ht="12.75" customHeight="1">
      <c r="A488" s="71"/>
      <c r="B488" s="73"/>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spans="1:26" ht="12.75" customHeight="1">
      <c r="A489" s="71"/>
      <c r="B489" s="73"/>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spans="1:26" ht="12.75" customHeight="1">
      <c r="A490" s="71"/>
      <c r="B490" s="73"/>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spans="1:26" ht="12.75" customHeight="1">
      <c r="A491" s="71"/>
      <c r="B491" s="73"/>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spans="1:26" ht="12.75" customHeight="1">
      <c r="A492" s="71"/>
      <c r="B492" s="73"/>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spans="1:26" ht="12.75" customHeight="1">
      <c r="A493" s="71"/>
      <c r="B493" s="73"/>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spans="1:26" ht="12.75" customHeight="1">
      <c r="A494" s="71"/>
      <c r="B494" s="73"/>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spans="1:26" ht="12.75" customHeight="1">
      <c r="A495" s="71"/>
      <c r="B495" s="73"/>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spans="1:26" ht="12.75" customHeight="1">
      <c r="A496" s="71"/>
      <c r="B496" s="73"/>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spans="1:26" ht="12.75" customHeight="1">
      <c r="A497" s="71"/>
      <c r="B497" s="73"/>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spans="1:26" ht="12.75" customHeight="1">
      <c r="A498" s="71"/>
      <c r="B498" s="73"/>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spans="1:26" ht="12.75" customHeight="1">
      <c r="A499" s="71"/>
      <c r="B499" s="73"/>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spans="1:26" ht="12.75" customHeight="1">
      <c r="A500" s="71"/>
      <c r="B500" s="73"/>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spans="1:26" ht="12.75" customHeight="1">
      <c r="A501" s="71"/>
      <c r="B501" s="73"/>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spans="1:26" ht="12.75" customHeight="1">
      <c r="A502" s="71"/>
      <c r="B502" s="73"/>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spans="1:26" ht="12.75" customHeight="1">
      <c r="A503" s="71"/>
      <c r="B503" s="73"/>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spans="1:26" ht="12.75" customHeight="1">
      <c r="A504" s="71"/>
      <c r="B504" s="73"/>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spans="1:26" ht="12.75" customHeight="1">
      <c r="A505" s="71"/>
      <c r="B505" s="73"/>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spans="1:26" ht="12.75" customHeight="1">
      <c r="A506" s="71"/>
      <c r="B506" s="73"/>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spans="1:26" ht="12.75" customHeight="1">
      <c r="A507" s="71"/>
      <c r="B507" s="73"/>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spans="1:26" ht="12.75" customHeight="1">
      <c r="A508" s="71"/>
      <c r="B508" s="73"/>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spans="1:26" ht="12.75" customHeight="1">
      <c r="A509" s="71"/>
      <c r="B509" s="73"/>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spans="1:26" ht="12.75" customHeight="1">
      <c r="A510" s="71"/>
      <c r="B510" s="73"/>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spans="1:26" ht="12.75" customHeight="1">
      <c r="A511" s="71"/>
      <c r="B511" s="73"/>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spans="1:26" ht="12.75" customHeight="1">
      <c r="A512" s="71"/>
      <c r="B512" s="73"/>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spans="1:26" ht="12.75" customHeight="1">
      <c r="A513" s="71"/>
      <c r="B513" s="73"/>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spans="1:26" ht="12.75" customHeight="1">
      <c r="A514" s="71"/>
      <c r="B514" s="73"/>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spans="1:26" ht="12.75" customHeight="1">
      <c r="A515" s="71"/>
      <c r="B515" s="73"/>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spans="1:26" ht="12.75" customHeight="1">
      <c r="A516" s="71"/>
      <c r="B516" s="73"/>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spans="1:26" ht="12.75" customHeight="1">
      <c r="A517" s="71"/>
      <c r="B517" s="73"/>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spans="1:26" ht="12.75" customHeight="1">
      <c r="A518" s="71"/>
      <c r="B518" s="73"/>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spans="1:26" ht="12.75" customHeight="1">
      <c r="A519" s="71"/>
      <c r="B519" s="73"/>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spans="1:26" ht="12.75" customHeight="1">
      <c r="A520" s="71"/>
      <c r="B520" s="73"/>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spans="1:26" ht="12.75" customHeight="1">
      <c r="A521" s="71"/>
      <c r="B521" s="73"/>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spans="1:26" ht="12.75" customHeight="1">
      <c r="A522" s="71"/>
      <c r="B522" s="73"/>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spans="1:26" ht="12.75" customHeight="1">
      <c r="A523" s="71"/>
      <c r="B523" s="73"/>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spans="1:26" ht="12.75" customHeight="1">
      <c r="A524" s="71"/>
      <c r="B524" s="73"/>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spans="1:26" ht="12.75" customHeight="1">
      <c r="A525" s="71"/>
      <c r="B525" s="73"/>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spans="1:26" ht="12.75" customHeight="1">
      <c r="A526" s="71"/>
      <c r="B526" s="73"/>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spans="1:26" ht="12.75" customHeight="1">
      <c r="A527" s="71"/>
      <c r="B527" s="73"/>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spans="1:26" ht="12.75" customHeight="1">
      <c r="A528" s="71"/>
      <c r="B528" s="73"/>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spans="1:26" ht="12.75" customHeight="1">
      <c r="A529" s="71"/>
      <c r="B529" s="73"/>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spans="1:26" ht="12.75" customHeight="1">
      <c r="A530" s="71"/>
      <c r="B530" s="73"/>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spans="1:26" ht="12.75" customHeight="1">
      <c r="A531" s="71"/>
      <c r="B531" s="73"/>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spans="1:26" ht="12.75" customHeight="1">
      <c r="A532" s="71"/>
      <c r="B532" s="73"/>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spans="1:26" ht="12.75" customHeight="1">
      <c r="A533" s="71"/>
      <c r="B533" s="73"/>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spans="1:26" ht="12.75" customHeight="1">
      <c r="A534" s="71"/>
      <c r="B534" s="73"/>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spans="1:26" ht="12.75" customHeight="1">
      <c r="A535" s="71"/>
      <c r="B535" s="73"/>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spans="1:26" ht="12.75" customHeight="1">
      <c r="A536" s="71"/>
      <c r="B536" s="73"/>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spans="1:26" ht="12.75" customHeight="1">
      <c r="A537" s="71"/>
      <c r="B537" s="73"/>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spans="1:26" ht="12.75" customHeight="1">
      <c r="A538" s="71"/>
      <c r="B538" s="73"/>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spans="1:26" ht="12.75" customHeight="1">
      <c r="A539" s="71"/>
      <c r="B539" s="73"/>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spans="1:26" ht="12.75" customHeight="1">
      <c r="A540" s="71"/>
      <c r="B540" s="73"/>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spans="1:26" ht="12.75" customHeight="1">
      <c r="A541" s="71"/>
      <c r="B541" s="73"/>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spans="1:26" ht="12.75" customHeight="1">
      <c r="A542" s="71"/>
      <c r="B542" s="73"/>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spans="1:26" ht="12.75" customHeight="1">
      <c r="A543" s="71"/>
      <c r="B543" s="73"/>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spans="1:26" ht="12.75" customHeight="1">
      <c r="A544" s="71"/>
      <c r="B544" s="73"/>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spans="1:26" ht="12.75" customHeight="1">
      <c r="A545" s="71"/>
      <c r="B545" s="73"/>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spans="1:26" ht="12.75" customHeight="1">
      <c r="A546" s="71"/>
      <c r="B546" s="73"/>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spans="1:26" ht="12.75" customHeight="1">
      <c r="A547" s="71"/>
      <c r="B547" s="73"/>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spans="1:26" ht="12.75" customHeight="1">
      <c r="A548" s="71"/>
      <c r="B548" s="73"/>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spans="1:26" ht="12.75" customHeight="1">
      <c r="A549" s="71"/>
      <c r="B549" s="73"/>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spans="1:26" ht="12.75" customHeight="1">
      <c r="A550" s="71"/>
      <c r="B550" s="73"/>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spans="1:26" ht="12.75" customHeight="1">
      <c r="A551" s="71"/>
      <c r="B551" s="73"/>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spans="1:26" ht="12.75" customHeight="1">
      <c r="A552" s="71"/>
      <c r="B552" s="73"/>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spans="1:26" ht="12.75" customHeight="1">
      <c r="A553" s="71"/>
      <c r="B553" s="73"/>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spans="1:26" ht="12.75" customHeight="1">
      <c r="A554" s="71"/>
      <c r="B554" s="73"/>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spans="1:26" ht="12.75" customHeight="1">
      <c r="A555" s="71"/>
      <c r="B555" s="73"/>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spans="1:26" ht="12.75" customHeight="1">
      <c r="A556" s="71"/>
      <c r="B556" s="73"/>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spans="1:26" ht="12.75" customHeight="1">
      <c r="A557" s="71"/>
      <c r="B557" s="73"/>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spans="1:26" ht="12.75" customHeight="1">
      <c r="A558" s="71"/>
      <c r="B558" s="73"/>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spans="1:26" ht="12.75" customHeight="1">
      <c r="A559" s="71"/>
      <c r="B559" s="73"/>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spans="1:26" ht="12.75" customHeight="1">
      <c r="A560" s="71"/>
      <c r="B560" s="73"/>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spans="1:26" ht="12.75" customHeight="1">
      <c r="A561" s="71"/>
      <c r="B561" s="73"/>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spans="1:26" ht="12.75" customHeight="1">
      <c r="A562" s="71"/>
      <c r="B562" s="73"/>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spans="1:26" ht="12.75" customHeight="1">
      <c r="A563" s="71"/>
      <c r="B563" s="73"/>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spans="1:26" ht="12.75" customHeight="1">
      <c r="A564" s="71"/>
      <c r="B564" s="73"/>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spans="1:26" ht="12.75" customHeight="1">
      <c r="A565" s="71"/>
      <c r="B565" s="73"/>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spans="1:26" ht="12.75" customHeight="1">
      <c r="A566" s="71"/>
      <c r="B566" s="73"/>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spans="1:26" ht="12.75" customHeight="1">
      <c r="A567" s="71"/>
      <c r="B567" s="73"/>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spans="1:26" ht="12.75" customHeight="1">
      <c r="A568" s="71"/>
      <c r="B568" s="73"/>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spans="1:26" ht="12.75" customHeight="1">
      <c r="A569" s="71"/>
      <c r="B569" s="73"/>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spans="1:26" ht="12.75" customHeight="1">
      <c r="A570" s="71"/>
      <c r="B570" s="73"/>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spans="1:26" ht="12.75" customHeight="1">
      <c r="A571" s="71"/>
      <c r="B571" s="73"/>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spans="1:26" ht="12.75" customHeight="1">
      <c r="A572" s="71"/>
      <c r="B572" s="73"/>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spans="1:26" ht="12.75" customHeight="1">
      <c r="A573" s="71"/>
      <c r="B573" s="73"/>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spans="1:26" ht="12.75" customHeight="1">
      <c r="A574" s="71"/>
      <c r="B574" s="73"/>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spans="1:26" ht="12.75" customHeight="1">
      <c r="A575" s="71"/>
      <c r="B575" s="73"/>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spans="1:26" ht="12.75" customHeight="1">
      <c r="A576" s="71"/>
      <c r="B576" s="73"/>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spans="1:26" ht="12.75" customHeight="1">
      <c r="A577" s="71"/>
      <c r="B577" s="73"/>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spans="1:26" ht="12.75" customHeight="1">
      <c r="A578" s="71"/>
      <c r="B578" s="73"/>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spans="1:26" ht="12.75" customHeight="1">
      <c r="A579" s="71"/>
      <c r="B579" s="73"/>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spans="1:26" ht="12.75" customHeight="1">
      <c r="A580" s="71"/>
      <c r="B580" s="73"/>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spans="1:26" ht="12.75" customHeight="1">
      <c r="A581" s="71"/>
      <c r="B581" s="73"/>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spans="1:26" ht="12.75" customHeight="1">
      <c r="A582" s="71"/>
      <c r="B582" s="73"/>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spans="1:26" ht="12.75" customHeight="1">
      <c r="A583" s="71"/>
      <c r="B583" s="73"/>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spans="1:26" ht="12.75" customHeight="1">
      <c r="A584" s="71"/>
      <c r="B584" s="73"/>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spans="1:26" ht="12.75" customHeight="1">
      <c r="A585" s="71"/>
      <c r="B585" s="73"/>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spans="1:26" ht="12.75" customHeight="1">
      <c r="A586" s="71"/>
      <c r="B586" s="73"/>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spans="1:26" ht="12.75" customHeight="1">
      <c r="A587" s="71"/>
      <c r="B587" s="73"/>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spans="1:26" ht="12.75" customHeight="1">
      <c r="A588" s="71"/>
      <c r="B588" s="73"/>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spans="1:26" ht="12.75" customHeight="1">
      <c r="A589" s="71"/>
      <c r="B589" s="73"/>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spans="1:26" ht="12.75" customHeight="1">
      <c r="A590" s="71"/>
      <c r="B590" s="73"/>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spans="1:26" ht="12.75" customHeight="1">
      <c r="A591" s="71"/>
      <c r="B591" s="73"/>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spans="1:26" ht="12.75" customHeight="1">
      <c r="A592" s="71"/>
      <c r="B592" s="73"/>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spans="1:26" ht="12.75" customHeight="1">
      <c r="A593" s="71"/>
      <c r="B593" s="73"/>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spans="1:26" ht="12.75" customHeight="1">
      <c r="A594" s="71"/>
      <c r="B594" s="73"/>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spans="1:26" ht="12.75" customHeight="1">
      <c r="A595" s="71"/>
      <c r="B595" s="73"/>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spans="1:26" ht="12.75" customHeight="1">
      <c r="A596" s="71"/>
      <c r="B596" s="73"/>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spans="1:26" ht="12.75" customHeight="1">
      <c r="A597" s="71"/>
      <c r="B597" s="73"/>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spans="1:26" ht="12.75" customHeight="1">
      <c r="A598" s="71"/>
      <c r="B598" s="73"/>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spans="1:26" ht="12.75" customHeight="1">
      <c r="A599" s="71"/>
      <c r="B599" s="73"/>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spans="1:26" ht="12.75" customHeight="1">
      <c r="A600" s="71"/>
      <c r="B600" s="73"/>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spans="1:26" ht="12.75" customHeight="1">
      <c r="A601" s="71"/>
      <c r="B601" s="73"/>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spans="1:26" ht="12.75" customHeight="1">
      <c r="A602" s="71"/>
      <c r="B602" s="73"/>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spans="1:26" ht="12.75" customHeight="1">
      <c r="A603" s="71"/>
      <c r="B603" s="73"/>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spans="1:26" ht="12.75" customHeight="1">
      <c r="A604" s="71"/>
      <c r="B604" s="73"/>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spans="1:26" ht="12.75" customHeight="1">
      <c r="A605" s="71"/>
      <c r="B605" s="73"/>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spans="1:26" ht="12.75" customHeight="1">
      <c r="A606" s="71"/>
      <c r="B606" s="73"/>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spans="1:26" ht="12.75" customHeight="1">
      <c r="A607" s="71"/>
      <c r="B607" s="73"/>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spans="1:26" ht="12.75" customHeight="1">
      <c r="A608" s="71"/>
      <c r="B608" s="73"/>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spans="1:26" ht="12.75" customHeight="1">
      <c r="A609" s="71"/>
      <c r="B609" s="73"/>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spans="1:26" ht="12.75" customHeight="1">
      <c r="A610" s="71"/>
      <c r="B610" s="73"/>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spans="1:26" ht="12.75" customHeight="1">
      <c r="A611" s="71"/>
      <c r="B611" s="73"/>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spans="1:26" ht="12.75" customHeight="1">
      <c r="A612" s="71"/>
      <c r="B612" s="73"/>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spans="1:26" ht="12.75" customHeight="1">
      <c r="A613" s="71"/>
      <c r="B613" s="73"/>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spans="1:26" ht="12.75" customHeight="1">
      <c r="A614" s="71"/>
      <c r="B614" s="73"/>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spans="1:26" ht="12.75" customHeight="1">
      <c r="A615" s="71"/>
      <c r="B615" s="73"/>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spans="1:26" ht="12.75" customHeight="1">
      <c r="A616" s="71"/>
      <c r="B616" s="73"/>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spans="1:26" ht="12.75" customHeight="1">
      <c r="A617" s="71"/>
      <c r="B617" s="73"/>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spans="1:26" ht="12.75" customHeight="1">
      <c r="A618" s="71"/>
      <c r="B618" s="73"/>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spans="1:26" ht="12.75" customHeight="1">
      <c r="A619" s="71"/>
      <c r="B619" s="73"/>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spans="1:26" ht="12.75" customHeight="1">
      <c r="A620" s="71"/>
      <c r="B620" s="73"/>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spans="1:26" ht="12.75" customHeight="1">
      <c r="A621" s="71"/>
      <c r="B621" s="73"/>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spans="1:26" ht="12.75" customHeight="1">
      <c r="A622" s="71"/>
      <c r="B622" s="73"/>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spans="1:26" ht="12.75" customHeight="1">
      <c r="A623" s="71"/>
      <c r="B623" s="73"/>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spans="1:26" ht="12.75" customHeight="1">
      <c r="A624" s="71"/>
      <c r="B624" s="73"/>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spans="1:26" ht="12.75" customHeight="1">
      <c r="A625" s="71"/>
      <c r="B625" s="73"/>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spans="1:26" ht="12.75" customHeight="1">
      <c r="A626" s="71"/>
      <c r="B626" s="73"/>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spans="1:26" ht="12.75" customHeight="1">
      <c r="A627" s="71"/>
      <c r="B627" s="73"/>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spans="1:26" ht="12.75" customHeight="1">
      <c r="A628" s="71"/>
      <c r="B628" s="73"/>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spans="1:26" ht="12.75" customHeight="1">
      <c r="A629" s="71"/>
      <c r="B629" s="73"/>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spans="1:26" ht="12.75" customHeight="1">
      <c r="A630" s="71"/>
      <c r="B630" s="73"/>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spans="1:26" ht="12.75" customHeight="1">
      <c r="A631" s="71"/>
      <c r="B631" s="73"/>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spans="1:26" ht="12.75" customHeight="1">
      <c r="A632" s="71"/>
      <c r="B632" s="73"/>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spans="1:26" ht="12.75" customHeight="1">
      <c r="A633" s="71"/>
      <c r="B633" s="73"/>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spans="1:26" ht="12.75" customHeight="1">
      <c r="A634" s="71"/>
      <c r="B634" s="73"/>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spans="1:26" ht="12.75" customHeight="1">
      <c r="A635" s="71"/>
      <c r="B635" s="73"/>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spans="1:26" ht="12.75" customHeight="1">
      <c r="A636" s="71"/>
      <c r="B636" s="73"/>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spans="1:26" ht="12.75" customHeight="1">
      <c r="A637" s="71"/>
      <c r="B637" s="73"/>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spans="1:26" ht="12.75" customHeight="1">
      <c r="A638" s="71"/>
      <c r="B638" s="73"/>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spans="1:26" ht="12.75" customHeight="1">
      <c r="A639" s="71"/>
      <c r="B639" s="73"/>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spans="1:26" ht="12.75" customHeight="1">
      <c r="A640" s="71"/>
      <c r="B640" s="73"/>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spans="1:26" ht="12.75" customHeight="1">
      <c r="A641" s="71"/>
      <c r="B641" s="73"/>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spans="1:26" ht="12.75" customHeight="1">
      <c r="A642" s="71"/>
      <c r="B642" s="73"/>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spans="1:26" ht="12.75" customHeight="1">
      <c r="A643" s="71"/>
      <c r="B643" s="73"/>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spans="1:26" ht="12.75" customHeight="1">
      <c r="A644" s="71"/>
      <c r="B644" s="73"/>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spans="1:26" ht="12.75" customHeight="1">
      <c r="A645" s="71"/>
      <c r="B645" s="73"/>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spans="1:26" ht="12.75" customHeight="1">
      <c r="A646" s="71"/>
      <c r="B646" s="73"/>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spans="1:26" ht="12.75" customHeight="1">
      <c r="A647" s="71"/>
      <c r="B647" s="73"/>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spans="1:26" ht="12.75" customHeight="1">
      <c r="A648" s="71"/>
      <c r="B648" s="73"/>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spans="1:26" ht="12.75" customHeight="1">
      <c r="A649" s="71"/>
      <c r="B649" s="73"/>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spans="1:26" ht="12.75" customHeight="1">
      <c r="A650" s="71"/>
      <c r="B650" s="73"/>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spans="1:26" ht="12.75" customHeight="1">
      <c r="A651" s="71"/>
      <c r="B651" s="73"/>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spans="1:26" ht="12.75" customHeight="1">
      <c r="A652" s="71"/>
      <c r="B652" s="73"/>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spans="1:26" ht="12.75" customHeight="1">
      <c r="A653" s="71"/>
      <c r="B653" s="73"/>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spans="1:26" ht="12.75" customHeight="1">
      <c r="A654" s="71"/>
      <c r="B654" s="73"/>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spans="1:26" ht="12.75" customHeight="1">
      <c r="A655" s="71"/>
      <c r="B655" s="73"/>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spans="1:26" ht="12.75" customHeight="1">
      <c r="A656" s="71"/>
      <c r="B656" s="73"/>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spans="1:26" ht="12.75" customHeight="1">
      <c r="A657" s="71"/>
      <c r="B657" s="73"/>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spans="1:26" ht="12.75" customHeight="1">
      <c r="A658" s="71"/>
      <c r="B658" s="73"/>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spans="1:26" ht="12.75" customHeight="1">
      <c r="A659" s="71"/>
      <c r="B659" s="73"/>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spans="1:26" ht="12.75" customHeight="1">
      <c r="A660" s="71"/>
      <c r="B660" s="73"/>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spans="1:26" ht="12.75" customHeight="1">
      <c r="A661" s="71"/>
      <c r="B661" s="73"/>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spans="1:26" ht="12.75" customHeight="1">
      <c r="A662" s="71"/>
      <c r="B662" s="73"/>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spans="1:26" ht="12.75" customHeight="1">
      <c r="A663" s="71"/>
      <c r="B663" s="73"/>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spans="1:26" ht="12.75" customHeight="1">
      <c r="A664" s="71"/>
      <c r="B664" s="73"/>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spans="1:26" ht="12.75" customHeight="1">
      <c r="A665" s="71"/>
      <c r="B665" s="73"/>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spans="1:26" ht="12.75" customHeight="1">
      <c r="A666" s="71"/>
      <c r="B666" s="73"/>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spans="1:26" ht="12.75" customHeight="1">
      <c r="A667" s="71"/>
      <c r="B667" s="73"/>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spans="1:26" ht="12.75" customHeight="1">
      <c r="A668" s="71"/>
      <c r="B668" s="73"/>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spans="1:26" ht="12.75" customHeight="1">
      <c r="A669" s="71"/>
      <c r="B669" s="73"/>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spans="1:26" ht="12.75" customHeight="1">
      <c r="A670" s="71"/>
      <c r="B670" s="73"/>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spans="1:26" ht="12.75" customHeight="1">
      <c r="A671" s="71"/>
      <c r="B671" s="73"/>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spans="1:26" ht="12.75" customHeight="1">
      <c r="A672" s="71"/>
      <c r="B672" s="73"/>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spans="1:26" ht="12.75" customHeight="1">
      <c r="A673" s="71"/>
      <c r="B673" s="73"/>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spans="1:26" ht="12.75" customHeight="1">
      <c r="A674" s="71"/>
      <c r="B674" s="73"/>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spans="1:26" ht="12.75" customHeight="1">
      <c r="A675" s="71"/>
      <c r="B675" s="73"/>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spans="1:26" ht="12.75" customHeight="1">
      <c r="A676" s="71"/>
      <c r="B676" s="73"/>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spans="1:26" ht="12.75" customHeight="1">
      <c r="A677" s="71"/>
      <c r="B677" s="73"/>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spans="1:26" ht="12.75" customHeight="1">
      <c r="A678" s="71"/>
      <c r="B678" s="73"/>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spans="1:26" ht="12.75" customHeight="1">
      <c r="A679" s="71"/>
      <c r="B679" s="73"/>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spans="1:26" ht="12.75" customHeight="1">
      <c r="A680" s="71"/>
      <c r="B680" s="73"/>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spans="1:26" ht="12.75" customHeight="1">
      <c r="A681" s="71"/>
      <c r="B681" s="73"/>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spans="1:26" ht="12.75" customHeight="1">
      <c r="A682" s="71"/>
      <c r="B682" s="73"/>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spans="1:26" ht="12.75" customHeight="1">
      <c r="A683" s="71"/>
      <c r="B683" s="73"/>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spans="1:26" ht="12.75" customHeight="1">
      <c r="A684" s="71"/>
      <c r="B684" s="73"/>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spans="1:26" ht="12.75" customHeight="1">
      <c r="A685" s="71"/>
      <c r="B685" s="73"/>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spans="1:26" ht="12.75" customHeight="1">
      <c r="A686" s="71"/>
      <c r="B686" s="73"/>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spans="1:26" ht="12.75" customHeight="1">
      <c r="A687" s="71"/>
      <c r="B687" s="73"/>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spans="1:26" ht="12.75" customHeight="1">
      <c r="A688" s="71"/>
      <c r="B688" s="73"/>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spans="1:26" ht="12.75" customHeight="1">
      <c r="A689" s="71"/>
      <c r="B689" s="73"/>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spans="1:26" ht="12.75" customHeight="1">
      <c r="A690" s="71"/>
      <c r="B690" s="73"/>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spans="1:26" ht="12.75" customHeight="1">
      <c r="A691" s="71"/>
      <c r="B691" s="73"/>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spans="1:26" ht="12.75" customHeight="1">
      <c r="A692" s="71"/>
      <c r="B692" s="73"/>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spans="1:26" ht="12.75" customHeight="1">
      <c r="A693" s="71"/>
      <c r="B693" s="73"/>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spans="1:26" ht="12.75" customHeight="1">
      <c r="A694" s="71"/>
      <c r="B694" s="73"/>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spans="1:26" ht="12.75" customHeight="1">
      <c r="A695" s="71"/>
      <c r="B695" s="73"/>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spans="1:26" ht="12.75" customHeight="1">
      <c r="A696" s="71"/>
      <c r="B696" s="73"/>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spans="1:26" ht="12.75" customHeight="1">
      <c r="A697" s="71"/>
      <c r="B697" s="73"/>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spans="1:26" ht="12.75" customHeight="1">
      <c r="A698" s="71"/>
      <c r="B698" s="73"/>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spans="1:26" ht="12.75" customHeight="1">
      <c r="A699" s="71"/>
      <c r="B699" s="73"/>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spans="1:26" ht="12.75" customHeight="1">
      <c r="A700" s="71"/>
      <c r="B700" s="73"/>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spans="1:26" ht="12.75" customHeight="1">
      <c r="A701" s="71"/>
      <c r="B701" s="73"/>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spans="1:26" ht="12.75" customHeight="1">
      <c r="A702" s="71"/>
      <c r="B702" s="73"/>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spans="1:26" ht="12.75" customHeight="1">
      <c r="A703" s="71"/>
      <c r="B703" s="73"/>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spans="1:26" ht="12.75" customHeight="1">
      <c r="A704" s="71"/>
      <c r="B704" s="73"/>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spans="1:26" ht="12.75" customHeight="1">
      <c r="A705" s="71"/>
      <c r="B705" s="73"/>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spans="1:26" ht="12.75" customHeight="1">
      <c r="A706" s="71"/>
      <c r="B706" s="73"/>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spans="1:26" ht="12.75" customHeight="1">
      <c r="A707" s="71"/>
      <c r="B707" s="73"/>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spans="1:26" ht="12.75" customHeight="1">
      <c r="A708" s="71"/>
      <c r="B708" s="73"/>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spans="1:26" ht="12.75" customHeight="1">
      <c r="A709" s="71"/>
      <c r="B709" s="73"/>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spans="1:26" ht="12.75" customHeight="1">
      <c r="A710" s="71"/>
      <c r="B710" s="73"/>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spans="1:26" ht="12.75" customHeight="1">
      <c r="A711" s="71"/>
      <c r="B711" s="73"/>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spans="1:26" ht="12.75" customHeight="1">
      <c r="A712" s="71"/>
      <c r="B712" s="73"/>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spans="1:26" ht="12.75" customHeight="1">
      <c r="A713" s="71"/>
      <c r="B713" s="73"/>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spans="1:26" ht="12.75" customHeight="1">
      <c r="A714" s="71"/>
      <c r="B714" s="73"/>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spans="1:26" ht="12.75" customHeight="1">
      <c r="A715" s="71"/>
      <c r="B715" s="73"/>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spans="1:26" ht="12.75" customHeight="1">
      <c r="A716" s="71"/>
      <c r="B716" s="73"/>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spans="1:26" ht="12.75" customHeight="1">
      <c r="A717" s="71"/>
      <c r="B717" s="73"/>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spans="1:26" ht="12.75" customHeight="1">
      <c r="A718" s="71"/>
      <c r="B718" s="73"/>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spans="1:26" ht="12.75" customHeight="1">
      <c r="A719" s="71"/>
      <c r="B719" s="73"/>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spans="1:26" ht="12.75" customHeight="1">
      <c r="A720" s="71"/>
      <c r="B720" s="73"/>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spans="1:26" ht="12.75" customHeight="1">
      <c r="A721" s="71"/>
      <c r="B721" s="73"/>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spans="1:26" ht="12.75" customHeight="1">
      <c r="A722" s="71"/>
      <c r="B722" s="73"/>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spans="1:26" ht="12.75" customHeight="1">
      <c r="A723" s="71"/>
      <c r="B723" s="73"/>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spans="1:26" ht="12.75" customHeight="1">
      <c r="A724" s="71"/>
      <c r="B724" s="73"/>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spans="1:26" ht="12.75" customHeight="1">
      <c r="A725" s="71"/>
      <c r="B725" s="73"/>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spans="1:26" ht="12.75" customHeight="1">
      <c r="A726" s="71"/>
      <c r="B726" s="73"/>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spans="1:26" ht="12.75" customHeight="1">
      <c r="A727" s="71"/>
      <c r="B727" s="73"/>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spans="1:26" ht="12.75" customHeight="1">
      <c r="A728" s="71"/>
      <c r="B728" s="73"/>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spans="1:26" ht="12.75" customHeight="1">
      <c r="A729" s="71"/>
      <c r="B729" s="73"/>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spans="1:26" ht="12.75" customHeight="1">
      <c r="A730" s="71"/>
      <c r="B730" s="73"/>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spans="1:26" ht="12.75" customHeight="1">
      <c r="A731" s="71"/>
      <c r="B731" s="73"/>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spans="1:26" ht="12.75" customHeight="1">
      <c r="A732" s="71"/>
      <c r="B732" s="73"/>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spans="1:26" ht="12.75" customHeight="1">
      <c r="A733" s="71"/>
      <c r="B733" s="73"/>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spans="1:26" ht="12.75" customHeight="1">
      <c r="A734" s="71"/>
      <c r="B734" s="73"/>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spans="1:26" ht="12.75" customHeight="1">
      <c r="A735" s="71"/>
      <c r="B735" s="73"/>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spans="1:26" ht="12.75" customHeight="1">
      <c r="A736" s="71"/>
      <c r="B736" s="73"/>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spans="1:26" ht="12.75" customHeight="1">
      <c r="A737" s="71"/>
      <c r="B737" s="73"/>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spans="1:26" ht="12.75" customHeight="1">
      <c r="A738" s="71"/>
      <c r="B738" s="73"/>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spans="1:26" ht="12.75" customHeight="1">
      <c r="A739" s="71"/>
      <c r="B739" s="73"/>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spans="1:26" ht="12.75" customHeight="1">
      <c r="A740" s="71"/>
      <c r="B740" s="73"/>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spans="1:26" ht="12.75" customHeight="1">
      <c r="A741" s="71"/>
      <c r="B741" s="73"/>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spans="1:26" ht="12.75" customHeight="1">
      <c r="A742" s="71"/>
      <c r="B742" s="73"/>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spans="1:26" ht="12.75" customHeight="1">
      <c r="A743" s="71"/>
      <c r="B743" s="73"/>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spans="1:26" ht="12.75" customHeight="1">
      <c r="A744" s="71"/>
      <c r="B744" s="73"/>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spans="1:26" ht="12.75" customHeight="1">
      <c r="A745" s="71"/>
      <c r="B745" s="73"/>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spans="1:26" ht="12.75" customHeight="1">
      <c r="A746" s="71"/>
      <c r="B746" s="73"/>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spans="1:26" ht="12.75" customHeight="1">
      <c r="A747" s="71"/>
      <c r="B747" s="73"/>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spans="1:26" ht="12.75" customHeight="1">
      <c r="A748" s="71"/>
      <c r="B748" s="73"/>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spans="1:26" ht="12.75" customHeight="1">
      <c r="A749" s="71"/>
      <c r="B749" s="73"/>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spans="1:26" ht="12.75" customHeight="1">
      <c r="A750" s="71"/>
      <c r="B750" s="73"/>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spans="1:26" ht="12.75" customHeight="1">
      <c r="A751" s="71"/>
      <c r="B751" s="73"/>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spans="1:26" ht="12.75" customHeight="1">
      <c r="A752" s="71"/>
      <c r="B752" s="73"/>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spans="1:26" ht="12.75" customHeight="1">
      <c r="A753" s="71"/>
      <c r="B753" s="73"/>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spans="1:26" ht="12.75" customHeight="1">
      <c r="A754" s="71"/>
      <c r="B754" s="73"/>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spans="1:26" ht="12.75" customHeight="1">
      <c r="A755" s="71"/>
      <c r="B755" s="73"/>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spans="1:26" ht="12.75" customHeight="1">
      <c r="A756" s="71"/>
      <c r="B756" s="73"/>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spans="1:26" ht="12.75" customHeight="1">
      <c r="A757" s="71"/>
      <c r="B757" s="73"/>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spans="1:26" ht="12.75" customHeight="1">
      <c r="A758" s="71"/>
      <c r="B758" s="73"/>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spans="1:26" ht="12.75" customHeight="1">
      <c r="A759" s="71"/>
      <c r="B759" s="73"/>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spans="1:26" ht="12.75" customHeight="1">
      <c r="A760" s="71"/>
      <c r="B760" s="73"/>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spans="1:26" ht="12.75" customHeight="1">
      <c r="A761" s="71"/>
      <c r="B761" s="73"/>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spans="1:26" ht="12.75" customHeight="1">
      <c r="A762" s="71"/>
      <c r="B762" s="73"/>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spans="1:26" ht="12.75" customHeight="1">
      <c r="A763" s="71"/>
      <c r="B763" s="73"/>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spans="1:26" ht="12.75" customHeight="1">
      <c r="A764" s="71"/>
      <c r="B764" s="73"/>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spans="1:26" ht="12.75" customHeight="1">
      <c r="A765" s="71"/>
      <c r="B765" s="73"/>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spans="1:26" ht="12.75" customHeight="1">
      <c r="A766" s="71"/>
      <c r="B766" s="73"/>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spans="1:26" ht="12.75" customHeight="1">
      <c r="A767" s="71"/>
      <c r="B767" s="73"/>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spans="1:26" ht="12.75" customHeight="1">
      <c r="A768" s="71"/>
      <c r="B768" s="73"/>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spans="1:26" ht="12.75" customHeight="1">
      <c r="A769" s="71"/>
      <c r="B769" s="73"/>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spans="1:26" ht="12.75" customHeight="1">
      <c r="A770" s="71"/>
      <c r="B770" s="73"/>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spans="1:26" ht="12.75" customHeight="1">
      <c r="A771" s="71"/>
      <c r="B771" s="73"/>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spans="1:26" ht="12.75" customHeight="1">
      <c r="A772" s="71"/>
      <c r="B772" s="73"/>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spans="1:26" ht="12.75" customHeight="1">
      <c r="A773" s="71"/>
      <c r="B773" s="73"/>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spans="1:26" ht="12.75" customHeight="1">
      <c r="A774" s="71"/>
      <c r="B774" s="73"/>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spans="1:26" ht="12.75" customHeight="1">
      <c r="A775" s="71"/>
      <c r="B775" s="73"/>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spans="1:26" ht="12.75" customHeight="1">
      <c r="A776" s="71"/>
      <c r="B776" s="73"/>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spans="1:26" ht="12.75" customHeight="1">
      <c r="A777" s="71"/>
      <c r="B777" s="73"/>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spans="1:26" ht="12.75" customHeight="1">
      <c r="A778" s="71"/>
      <c r="B778" s="73"/>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spans="1:26" ht="12.75" customHeight="1">
      <c r="A779" s="71"/>
      <c r="B779" s="73"/>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spans="1:26" ht="12.75" customHeight="1">
      <c r="A780" s="71"/>
      <c r="B780" s="73"/>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spans="1:26" ht="12.75" customHeight="1">
      <c r="A781" s="71"/>
      <c r="B781" s="73"/>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spans="1:26" ht="12.75" customHeight="1">
      <c r="A782" s="71"/>
      <c r="B782" s="73"/>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spans="1:26" ht="12.75" customHeight="1">
      <c r="A783" s="71"/>
      <c r="B783" s="73"/>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spans="1:26" ht="12.75" customHeight="1">
      <c r="A784" s="71"/>
      <c r="B784" s="73"/>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spans="1:26" ht="12.75" customHeight="1">
      <c r="A785" s="71"/>
      <c r="B785" s="73"/>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spans="1:26" ht="12.75" customHeight="1">
      <c r="A786" s="71"/>
      <c r="B786" s="73"/>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spans="1:26" ht="12.75" customHeight="1">
      <c r="A787" s="71"/>
      <c r="B787" s="73"/>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spans="1:26" ht="12.75" customHeight="1">
      <c r="A788" s="71"/>
      <c r="B788" s="73"/>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spans="1:26" ht="12.75" customHeight="1">
      <c r="A789" s="71"/>
      <c r="B789" s="73"/>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spans="1:26" ht="12.75" customHeight="1">
      <c r="A790" s="71"/>
      <c r="B790" s="73"/>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spans="1:26" ht="12.75" customHeight="1">
      <c r="A791" s="71"/>
      <c r="B791" s="73"/>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spans="1:26" ht="12.75" customHeight="1">
      <c r="A792" s="71"/>
      <c r="B792" s="73"/>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spans="1:26" ht="12.75" customHeight="1">
      <c r="A793" s="71"/>
      <c r="B793" s="73"/>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spans="1:26" ht="12.75" customHeight="1">
      <c r="A794" s="71"/>
      <c r="B794" s="73"/>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spans="1:26" ht="12.75" customHeight="1">
      <c r="A795" s="71"/>
      <c r="B795" s="73"/>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spans="1:26" ht="12.75" customHeight="1">
      <c r="A796" s="71"/>
      <c r="B796" s="73"/>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spans="1:26" ht="12.75" customHeight="1">
      <c r="A797" s="71"/>
      <c r="B797" s="73"/>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spans="1:26" ht="12.75" customHeight="1">
      <c r="A798" s="71"/>
      <c r="B798" s="73"/>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spans="1:26" ht="12.75" customHeight="1">
      <c r="A799" s="71"/>
      <c r="B799" s="73"/>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spans="1:26" ht="12.75" customHeight="1">
      <c r="A800" s="71"/>
      <c r="B800" s="73"/>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spans="1:26" ht="12.75" customHeight="1">
      <c r="A801" s="71"/>
      <c r="B801" s="73"/>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spans="1:26" ht="12.75" customHeight="1">
      <c r="A802" s="71"/>
      <c r="B802" s="73"/>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spans="1:26" ht="12.75" customHeight="1">
      <c r="A803" s="71"/>
      <c r="B803" s="73"/>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spans="1:26" ht="12.75" customHeight="1">
      <c r="A804" s="71"/>
      <c r="B804" s="73"/>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spans="1:26" ht="12.75" customHeight="1">
      <c r="A805" s="71"/>
      <c r="B805" s="73"/>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spans="1:26" ht="12.75" customHeight="1">
      <c r="A806" s="71"/>
      <c r="B806" s="73"/>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spans="1:26" ht="12.75" customHeight="1">
      <c r="A807" s="71"/>
      <c r="B807" s="73"/>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spans="1:26" ht="12.75" customHeight="1">
      <c r="A808" s="71"/>
      <c r="B808" s="73"/>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spans="1:26" ht="12.75" customHeight="1">
      <c r="A809" s="71"/>
      <c r="B809" s="73"/>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spans="1:26" ht="12.75" customHeight="1">
      <c r="A810" s="71"/>
      <c r="B810" s="73"/>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spans="1:26" ht="12.75" customHeight="1">
      <c r="A811" s="71"/>
      <c r="B811" s="73"/>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spans="1:26" ht="12.75" customHeight="1">
      <c r="A812" s="71"/>
      <c r="B812" s="73"/>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spans="1:26" ht="12.75" customHeight="1">
      <c r="A813" s="71"/>
      <c r="B813" s="73"/>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spans="1:26" ht="12.75" customHeight="1">
      <c r="A814" s="71"/>
      <c r="B814" s="73"/>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spans="1:26" ht="12.75" customHeight="1">
      <c r="A815" s="71"/>
      <c r="B815" s="73"/>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spans="1:26" ht="12.75" customHeight="1">
      <c r="A816" s="71"/>
      <c r="B816" s="73"/>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spans="1:26" ht="12.75" customHeight="1">
      <c r="A817" s="71"/>
      <c r="B817" s="73"/>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spans="1:26" ht="12.75" customHeight="1">
      <c r="A818" s="71"/>
      <c r="B818" s="73"/>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spans="1:26" ht="12.75" customHeight="1">
      <c r="A819" s="71"/>
      <c r="B819" s="73"/>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spans="1:26" ht="12.75" customHeight="1">
      <c r="A820" s="71"/>
      <c r="B820" s="73"/>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spans="1:26" ht="12.75" customHeight="1">
      <c r="A821" s="71"/>
      <c r="B821" s="73"/>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spans="1:26" ht="12.75" customHeight="1">
      <c r="A822" s="71"/>
      <c r="B822" s="73"/>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spans="1:26" ht="12.75" customHeight="1">
      <c r="A823" s="71"/>
      <c r="B823" s="73"/>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spans="1:26" ht="12.75" customHeight="1">
      <c r="A824" s="71"/>
      <c r="B824" s="73"/>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spans="1:26" ht="12.75" customHeight="1">
      <c r="A825" s="71"/>
      <c r="B825" s="73"/>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spans="1:26" ht="12.75" customHeight="1">
      <c r="A826" s="71"/>
      <c r="B826" s="73"/>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spans="1:26" ht="12.75" customHeight="1">
      <c r="A827" s="71"/>
      <c r="B827" s="73"/>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spans="1:26" ht="12.75" customHeight="1">
      <c r="A828" s="71"/>
      <c r="B828" s="73"/>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spans="1:26" ht="12.75" customHeight="1">
      <c r="A829" s="71"/>
      <c r="B829" s="73"/>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spans="1:26" ht="12.75" customHeight="1">
      <c r="A830" s="71"/>
      <c r="B830" s="73"/>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spans="1:26" ht="12.75" customHeight="1">
      <c r="A831" s="71"/>
      <c r="B831" s="73"/>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spans="1:26" ht="12.75" customHeight="1">
      <c r="A832" s="71"/>
      <c r="B832" s="73"/>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spans="1:26" ht="12.75" customHeight="1">
      <c r="A833" s="71"/>
      <c r="B833" s="73"/>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spans="1:26" ht="12.75" customHeight="1">
      <c r="A834" s="71"/>
      <c r="B834" s="73"/>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spans="1:26" ht="12.75" customHeight="1">
      <c r="A835" s="71"/>
      <c r="B835" s="73"/>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spans="1:26" ht="12.75" customHeight="1">
      <c r="A836" s="71"/>
      <c r="B836" s="73"/>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spans="1:26" ht="12.75" customHeight="1">
      <c r="A837" s="71"/>
      <c r="B837" s="73"/>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spans="1:26" ht="12.75" customHeight="1">
      <c r="A838" s="71"/>
      <c r="B838" s="73"/>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spans="1:26" ht="12.75" customHeight="1">
      <c r="A839" s="71"/>
      <c r="B839" s="73"/>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spans="1:26" ht="12.75" customHeight="1">
      <c r="A840" s="71"/>
      <c r="B840" s="73"/>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spans="1:26" ht="12.75" customHeight="1">
      <c r="A841" s="71"/>
      <c r="B841" s="73"/>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spans="1:26" ht="12.75" customHeight="1">
      <c r="A842" s="71"/>
      <c r="B842" s="73"/>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spans="1:26" ht="12.75" customHeight="1">
      <c r="A843" s="71"/>
      <c r="B843" s="73"/>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spans="1:26" ht="12.75" customHeight="1">
      <c r="A844" s="71"/>
      <c r="B844" s="73"/>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spans="1:26" ht="12.75" customHeight="1">
      <c r="A845" s="71"/>
      <c r="B845" s="73"/>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spans="1:26" ht="12.75" customHeight="1">
      <c r="A846" s="71"/>
      <c r="B846" s="73"/>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spans="1:26" ht="12.75" customHeight="1">
      <c r="A847" s="71"/>
      <c r="B847" s="73"/>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spans="1:26" ht="12.75" customHeight="1">
      <c r="A848" s="71"/>
      <c r="B848" s="73"/>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spans="1:26" ht="12.75" customHeight="1">
      <c r="A849" s="71"/>
      <c r="B849" s="73"/>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spans="1:26" ht="12.75" customHeight="1">
      <c r="A850" s="71"/>
      <c r="B850" s="73"/>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spans="1:26" ht="12.75" customHeight="1">
      <c r="A851" s="71"/>
      <c r="B851" s="73"/>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spans="1:26" ht="12.75" customHeight="1">
      <c r="A852" s="71"/>
      <c r="B852" s="73"/>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spans="1:26" ht="12.75" customHeight="1">
      <c r="A853" s="71"/>
      <c r="B853" s="73"/>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spans="1:26" ht="12.75" customHeight="1">
      <c r="A854" s="71"/>
      <c r="B854" s="73"/>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spans="1:26" ht="12.75" customHeight="1">
      <c r="A855" s="71"/>
      <c r="B855" s="73"/>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spans="1:26" ht="12.75" customHeight="1">
      <c r="A856" s="71"/>
      <c r="B856" s="73"/>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spans="1:26" ht="12.75" customHeight="1">
      <c r="A857" s="71"/>
      <c r="B857" s="73"/>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spans="1:26" ht="12.75" customHeight="1">
      <c r="A858" s="71"/>
      <c r="B858" s="73"/>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spans="1:26" ht="12.75" customHeight="1">
      <c r="A859" s="71"/>
      <c r="B859" s="73"/>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spans="1:26" ht="12.75" customHeight="1">
      <c r="A860" s="71"/>
      <c r="B860" s="73"/>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spans="1:26" ht="12.75" customHeight="1">
      <c r="A861" s="71"/>
      <c r="B861" s="73"/>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spans="1:26" ht="12.75" customHeight="1">
      <c r="A862" s="71"/>
      <c r="B862" s="73"/>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spans="1:26" ht="12.75" customHeight="1">
      <c r="A863" s="71"/>
      <c r="B863" s="73"/>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spans="1:26" ht="12.75" customHeight="1">
      <c r="A864" s="71"/>
      <c r="B864" s="73"/>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spans="1:26" ht="12.75" customHeight="1">
      <c r="A865" s="71"/>
      <c r="B865" s="73"/>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spans="1:26" ht="12.75" customHeight="1">
      <c r="A866" s="71"/>
      <c r="B866" s="73"/>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spans="1:26" ht="12.75" customHeight="1">
      <c r="A867" s="71"/>
      <c r="B867" s="73"/>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spans="1:26" ht="12.75" customHeight="1">
      <c r="A868" s="71"/>
      <c r="B868" s="73"/>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spans="1:26" ht="12.75" customHeight="1">
      <c r="A869" s="71"/>
      <c r="B869" s="73"/>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spans="1:26" ht="12.75" customHeight="1">
      <c r="A870" s="71"/>
      <c r="B870" s="73"/>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spans="1:26" ht="12.75" customHeight="1">
      <c r="A871" s="71"/>
      <c r="B871" s="73"/>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spans="1:26" ht="12.75" customHeight="1">
      <c r="A872" s="71"/>
      <c r="B872" s="73"/>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spans="1:26" ht="12.75" customHeight="1">
      <c r="A873" s="71"/>
      <c r="B873" s="73"/>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spans="1:26" ht="12.75" customHeight="1">
      <c r="A874" s="71"/>
      <c r="B874" s="73"/>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spans="1:26" ht="12.75" customHeight="1">
      <c r="A875" s="71"/>
      <c r="B875" s="73"/>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spans="1:26" ht="12.75" customHeight="1">
      <c r="A876" s="71"/>
      <c r="B876" s="73"/>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spans="1:26" ht="12.75" customHeight="1">
      <c r="A877" s="71"/>
      <c r="B877" s="73"/>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spans="1:26" ht="12.75" customHeight="1">
      <c r="A878" s="71"/>
      <c r="B878" s="73"/>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spans="1:26" ht="12.75" customHeight="1">
      <c r="A879" s="71"/>
      <c r="B879" s="73"/>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spans="1:26" ht="12.75" customHeight="1">
      <c r="A880" s="71"/>
      <c r="B880" s="73"/>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spans="1:26" ht="12.75" customHeight="1">
      <c r="A881" s="71"/>
      <c r="B881" s="73"/>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spans="1:26" ht="12.75" customHeight="1">
      <c r="A882" s="71"/>
      <c r="B882" s="73"/>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spans="1:26" ht="12.75" customHeight="1">
      <c r="A883" s="71"/>
      <c r="B883" s="73"/>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spans="1:26" ht="12.75" customHeight="1">
      <c r="A884" s="71"/>
      <c r="B884" s="73"/>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spans="1:26" ht="12.75" customHeight="1">
      <c r="A885" s="71"/>
      <c r="B885" s="73"/>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spans="1:26" ht="12.75" customHeight="1">
      <c r="A886" s="71"/>
      <c r="B886" s="73"/>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spans="1:26" ht="12.75" customHeight="1">
      <c r="A887" s="71"/>
      <c r="B887" s="73"/>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spans="1:26" ht="12.75" customHeight="1">
      <c r="A888" s="71"/>
      <c r="B888" s="73"/>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spans="1:26" ht="12.75" customHeight="1">
      <c r="A889" s="71"/>
      <c r="B889" s="73"/>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spans="1:26" ht="12.75" customHeight="1">
      <c r="A890" s="71"/>
      <c r="B890" s="73"/>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spans="1:26" ht="12.75" customHeight="1">
      <c r="A891" s="71"/>
      <c r="B891" s="73"/>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spans="1:26" ht="12.75" customHeight="1">
      <c r="A892" s="71"/>
      <c r="B892" s="73"/>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spans="1:26" ht="12.75" customHeight="1">
      <c r="A893" s="71"/>
      <c r="B893" s="73"/>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spans="1:26" ht="12.75" customHeight="1">
      <c r="A894" s="71"/>
      <c r="B894" s="73"/>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spans="1:26" ht="12.75" customHeight="1">
      <c r="A895" s="71"/>
      <c r="B895" s="73"/>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spans="1:26" ht="12.75" customHeight="1">
      <c r="A896" s="71"/>
      <c r="B896" s="73"/>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spans="1:26" ht="12.75" customHeight="1">
      <c r="A897" s="71"/>
      <c r="B897" s="73"/>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spans="1:26" ht="12.75" customHeight="1">
      <c r="A898" s="71"/>
      <c r="B898" s="73"/>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spans="1:26" ht="12.75" customHeight="1">
      <c r="A899" s="71"/>
      <c r="B899" s="73"/>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spans="1:26" ht="12.75" customHeight="1">
      <c r="A900" s="71"/>
      <c r="B900" s="73"/>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spans="1:26" ht="12.75" customHeight="1">
      <c r="A901" s="71"/>
      <c r="B901" s="73"/>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spans="1:26" ht="12.75" customHeight="1">
      <c r="A902" s="71"/>
      <c r="B902" s="73"/>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spans="1:26" ht="12.75" customHeight="1">
      <c r="A903" s="71"/>
      <c r="B903" s="73"/>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spans="1:26" ht="12.75" customHeight="1">
      <c r="A904" s="71"/>
      <c r="B904" s="73"/>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spans="1:26" ht="12.75" customHeight="1">
      <c r="A905" s="71"/>
      <c r="B905" s="73"/>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spans="1:26" ht="12.75" customHeight="1">
      <c r="A906" s="71"/>
      <c r="B906" s="73"/>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spans="1:26" ht="12.75" customHeight="1">
      <c r="A907" s="71"/>
      <c r="B907" s="73"/>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spans="1:26" ht="12.75" customHeight="1">
      <c r="A908" s="71"/>
      <c r="B908" s="73"/>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spans="1:26" ht="12.75" customHeight="1">
      <c r="A909" s="71"/>
      <c r="B909" s="73"/>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spans="1:26" ht="12.75" customHeight="1">
      <c r="A910" s="71"/>
      <c r="B910" s="73"/>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spans="1:26" ht="12.75" customHeight="1">
      <c r="A911" s="71"/>
      <c r="B911" s="73"/>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spans="1:26" ht="12.75" customHeight="1">
      <c r="A912" s="71"/>
      <c r="B912" s="73"/>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spans="1:26" ht="12.75" customHeight="1">
      <c r="A913" s="71"/>
      <c r="B913" s="73"/>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spans="1:26" ht="12.75" customHeight="1">
      <c r="A914" s="71"/>
      <c r="B914" s="73"/>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spans="1:26" ht="12.75" customHeight="1">
      <c r="A915" s="71"/>
      <c r="B915" s="73"/>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spans="1:26" ht="12.75" customHeight="1">
      <c r="A916" s="71"/>
      <c r="B916" s="73"/>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spans="1:26" ht="12.75" customHeight="1">
      <c r="A917" s="71"/>
      <c r="B917" s="73"/>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spans="1:26" ht="12.75" customHeight="1">
      <c r="A918" s="71"/>
      <c r="B918" s="73"/>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spans="1:26" ht="12.75" customHeight="1">
      <c r="A919" s="71"/>
      <c r="B919" s="73"/>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spans="1:26" ht="12.75" customHeight="1">
      <c r="A920" s="71"/>
      <c r="B920" s="73"/>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spans="1:26" ht="12.75" customHeight="1">
      <c r="A921" s="71"/>
      <c r="B921" s="73"/>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spans="1:26" ht="12.75" customHeight="1">
      <c r="A922" s="71"/>
      <c r="B922" s="73"/>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spans="1:26" ht="12.75" customHeight="1">
      <c r="A923" s="71"/>
      <c r="B923" s="73"/>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spans="1:26" ht="12.75" customHeight="1">
      <c r="A924" s="71"/>
      <c r="B924" s="73"/>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spans="1:26" ht="12.75" customHeight="1">
      <c r="A925" s="71"/>
      <c r="B925" s="73"/>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spans="1:26" ht="12.75" customHeight="1">
      <c r="A926" s="71"/>
      <c r="B926" s="73"/>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spans="1:26" ht="12.75" customHeight="1">
      <c r="A927" s="71"/>
      <c r="B927" s="73"/>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spans="1:26" ht="12.75" customHeight="1">
      <c r="A928" s="71"/>
      <c r="B928" s="73"/>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spans="1:26" ht="12.75" customHeight="1">
      <c r="A929" s="71"/>
      <c r="B929" s="73"/>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spans="1:26" ht="12.75" customHeight="1">
      <c r="A930" s="71"/>
      <c r="B930" s="73"/>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spans="1:26" ht="12.75" customHeight="1">
      <c r="A931" s="71"/>
      <c r="B931" s="73"/>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spans="1:26" ht="12.75" customHeight="1">
      <c r="A932" s="71"/>
      <c r="B932" s="73"/>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spans="1:26" ht="12.75" customHeight="1">
      <c r="A933" s="71"/>
      <c r="B933" s="73"/>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spans="1:26" ht="12.75" customHeight="1">
      <c r="A934" s="71"/>
      <c r="B934" s="73"/>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spans="1:26" ht="12.75" customHeight="1">
      <c r="A935" s="71"/>
      <c r="B935" s="73"/>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spans="1:26" ht="12.75" customHeight="1">
      <c r="A936" s="71"/>
      <c r="B936" s="73"/>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spans="1:26" ht="12.75" customHeight="1">
      <c r="A937" s="71"/>
      <c r="B937" s="73"/>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spans="1:26" ht="12.75" customHeight="1">
      <c r="A938" s="71"/>
      <c r="B938" s="73"/>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spans="1:26" ht="12.75" customHeight="1">
      <c r="A939" s="71"/>
      <c r="B939" s="73"/>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spans="1:26" ht="12.75" customHeight="1">
      <c r="A940" s="71"/>
      <c r="B940" s="73"/>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spans="1:26" ht="12.75" customHeight="1">
      <c r="A941" s="71"/>
      <c r="B941" s="73"/>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spans="1:26" ht="12.75" customHeight="1">
      <c r="A942" s="71"/>
      <c r="B942" s="73"/>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spans="1:26" ht="12.75" customHeight="1">
      <c r="A943" s="71"/>
      <c r="B943" s="73"/>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spans="1:26" ht="12.75" customHeight="1">
      <c r="A944" s="71"/>
      <c r="B944" s="73"/>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spans="1:26" ht="12.75" customHeight="1">
      <c r="A945" s="71"/>
      <c r="B945" s="73"/>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spans="1:26" ht="12.75" customHeight="1">
      <c r="A946" s="71"/>
      <c r="B946" s="73"/>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spans="1:26" ht="12.75" customHeight="1">
      <c r="A947" s="71"/>
      <c r="B947" s="73"/>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spans="1:26" ht="12.75" customHeight="1">
      <c r="A948" s="71"/>
      <c r="B948" s="73"/>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spans="1:26" ht="12.75" customHeight="1">
      <c r="A949" s="71"/>
      <c r="B949" s="73"/>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spans="1:26" ht="12.75" customHeight="1">
      <c r="A950" s="71"/>
      <c r="B950" s="73"/>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spans="1:26" ht="12.75" customHeight="1">
      <c r="A951" s="71"/>
      <c r="B951" s="73"/>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spans="1:26" ht="12.75" customHeight="1">
      <c r="A952" s="71"/>
      <c r="B952" s="73"/>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spans="1:26" ht="12.75" customHeight="1">
      <c r="A953" s="71"/>
      <c r="B953" s="73"/>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spans="1:26" ht="12.75" customHeight="1">
      <c r="A954" s="71"/>
      <c r="B954" s="73"/>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spans="1:26" ht="12.75" customHeight="1">
      <c r="A955" s="71"/>
      <c r="B955" s="73"/>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spans="1:26" ht="12.75" customHeight="1">
      <c r="A956" s="71"/>
      <c r="B956" s="73"/>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spans="1:26" ht="12.75" customHeight="1">
      <c r="A957" s="71"/>
      <c r="B957" s="73"/>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spans="1:26" ht="12.75" customHeight="1">
      <c r="A958" s="71"/>
      <c r="B958" s="73"/>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spans="1:26" ht="12.75" customHeight="1">
      <c r="A959" s="71"/>
      <c r="B959" s="73"/>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spans="1:26" ht="12.75" customHeight="1">
      <c r="A960" s="71"/>
      <c r="B960" s="73"/>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spans="1:26" ht="12.75" customHeight="1">
      <c r="A961" s="71"/>
      <c r="B961" s="73"/>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spans="1:26" ht="12.75" customHeight="1">
      <c r="A962" s="71"/>
      <c r="B962" s="73"/>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spans="1:26" ht="12.75" customHeight="1">
      <c r="A963" s="71"/>
      <c r="B963" s="73"/>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spans="1:26" ht="12.75" customHeight="1">
      <c r="A964" s="71"/>
      <c r="B964" s="73"/>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spans="1:26" ht="12.75" customHeight="1">
      <c r="A965" s="71"/>
      <c r="B965" s="73"/>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spans="1:26" ht="12.75" customHeight="1">
      <c r="A966" s="71"/>
      <c r="B966" s="73"/>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spans="1:26" ht="12.75" customHeight="1">
      <c r="A967" s="71"/>
      <c r="B967" s="73"/>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spans="1:26" ht="12.75" customHeight="1">
      <c r="A968" s="71"/>
      <c r="B968" s="73"/>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spans="1:26" ht="12.75" customHeight="1">
      <c r="A969" s="71"/>
      <c r="B969" s="73"/>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spans="1:26" ht="12.75" customHeight="1">
      <c r="A970" s="71"/>
      <c r="B970" s="73"/>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spans="1:26" ht="12.75" customHeight="1">
      <c r="A971" s="71"/>
      <c r="B971" s="73"/>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spans="1:26" ht="12.75" customHeight="1">
      <c r="A972" s="71"/>
      <c r="B972" s="73"/>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spans="1:26" ht="12.75" customHeight="1">
      <c r="A973" s="71"/>
      <c r="B973" s="73"/>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spans="1:26" ht="12.75" customHeight="1">
      <c r="A974" s="71"/>
      <c r="B974" s="73"/>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spans="1:26" ht="12.75" customHeight="1">
      <c r="A975" s="71"/>
      <c r="B975" s="73"/>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spans="1:26" ht="12.75" customHeight="1">
      <c r="A976" s="71"/>
      <c r="B976" s="73"/>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spans="1:26" ht="12.75" customHeight="1">
      <c r="A977" s="71"/>
      <c r="B977" s="73"/>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spans="1:26" ht="12.75" customHeight="1">
      <c r="A978" s="71"/>
      <c r="B978" s="73"/>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spans="1:26" ht="12.75" customHeight="1">
      <c r="A979" s="71"/>
      <c r="B979" s="73"/>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spans="1:26" ht="12.75" customHeight="1">
      <c r="A980" s="71"/>
      <c r="B980" s="73"/>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spans="1:26" ht="12.75" customHeight="1">
      <c r="A981" s="71"/>
      <c r="B981" s="73"/>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spans="1:26" ht="12.75" customHeight="1">
      <c r="A982" s="71"/>
      <c r="B982" s="73"/>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spans="1:26" ht="12.75" customHeight="1">
      <c r="A983" s="71"/>
      <c r="B983" s="73"/>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spans="1:26" ht="12.75" customHeight="1">
      <c r="A984" s="71"/>
      <c r="B984" s="73"/>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spans="1:26" ht="12.75" customHeight="1">
      <c r="A985" s="71"/>
      <c r="B985" s="73"/>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spans="1:26" ht="12.75" customHeight="1">
      <c r="A986" s="71"/>
      <c r="B986" s="73"/>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spans="1:26" ht="12.75" customHeight="1">
      <c r="A987" s="71"/>
      <c r="B987" s="73"/>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spans="1:26" ht="12.75" customHeight="1">
      <c r="A988" s="71"/>
      <c r="B988" s="73"/>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spans="1:26" ht="12.75" customHeight="1">
      <c r="A989" s="71"/>
      <c r="B989" s="73"/>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spans="1:26" ht="12.75" customHeight="1">
      <c r="A990" s="71"/>
      <c r="B990" s="73"/>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spans="1:26" ht="12.75" customHeight="1">
      <c r="A991" s="71"/>
      <c r="B991" s="73"/>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spans="1:26" ht="12.75" customHeight="1">
      <c r="A992" s="71"/>
      <c r="B992" s="73"/>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spans="1:26" ht="12.75" customHeight="1">
      <c r="A993" s="71"/>
      <c r="B993" s="73"/>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spans="1:26" ht="12.75" customHeight="1">
      <c r="A994" s="71"/>
      <c r="B994" s="73"/>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spans="1:26" ht="12.75" customHeight="1">
      <c r="A995" s="71"/>
      <c r="B995" s="73"/>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spans="1:26" ht="12.75" customHeight="1">
      <c r="A996" s="71"/>
      <c r="B996" s="73"/>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spans="1:26" ht="12.75" customHeight="1">
      <c r="A997" s="71"/>
      <c r="B997" s="73"/>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sheetData>
  <mergeCells count="3">
    <mergeCell ref="A1:K1"/>
    <mergeCell ref="A2:C2"/>
    <mergeCell ref="A23:D23"/>
  </mergeCells>
  <printOptions horizontalCentered="1"/>
  <pageMargins left="0.55000000000000004" right="0.56999999999999995" top="0.68" bottom="0.91" header="0" footer="0"/>
  <pageSetup orientation="landscape" r:id="rId1"/>
  <headerFooter>
    <oddFooter>&amp;RProgram Finance rev 2014-05 &amp;F: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6E3BC"/>
    <pageSetUpPr fitToPage="1"/>
  </sheetPr>
  <dimension ref="A1:Z1000"/>
  <sheetViews>
    <sheetView workbookViewId="0"/>
  </sheetViews>
  <sheetFormatPr baseColWidth="10" defaultColWidth="12.5" defaultRowHeight="15" customHeight="1"/>
  <cols>
    <col min="1" max="1" width="4.5" customWidth="1"/>
    <col min="2" max="2" width="3.5" customWidth="1"/>
    <col min="3" max="3" width="12.5" customWidth="1"/>
    <col min="4" max="4" width="28" customWidth="1"/>
    <col min="5" max="5" width="20.83203125" customWidth="1"/>
    <col min="6" max="6" width="1.5" customWidth="1"/>
    <col min="7" max="7" width="20.83203125" customWidth="1"/>
    <col min="8" max="8" width="1.5" customWidth="1"/>
    <col min="9" max="9" width="21.5" customWidth="1"/>
    <col min="10" max="10" width="1.5" customWidth="1"/>
    <col min="11" max="11" width="21.5" customWidth="1"/>
    <col min="12" max="26" width="9.1640625" customWidth="1"/>
  </cols>
  <sheetData>
    <row r="1" spans="1:26" ht="48.75" customHeight="1">
      <c r="A1" s="125" t="s">
        <v>79</v>
      </c>
      <c r="B1" s="126"/>
      <c r="C1" s="126"/>
      <c r="D1" s="126"/>
      <c r="E1" s="126"/>
      <c r="F1" s="126"/>
      <c r="G1" s="126"/>
      <c r="H1" s="126"/>
      <c r="I1" s="126"/>
      <c r="J1" s="5"/>
      <c r="K1" s="5"/>
      <c r="L1" s="5"/>
      <c r="M1" s="5"/>
      <c r="N1" s="5"/>
      <c r="O1" s="5"/>
      <c r="P1" s="5"/>
      <c r="Q1" s="5"/>
      <c r="R1" s="5"/>
      <c r="S1" s="5"/>
      <c r="T1" s="5"/>
      <c r="U1" s="5"/>
      <c r="V1" s="5"/>
      <c r="W1" s="5"/>
      <c r="X1" s="5"/>
      <c r="Y1" s="5"/>
      <c r="Z1" s="5"/>
    </row>
    <row r="2" spans="1:26" ht="12.75" customHeight="1">
      <c r="A2" s="72" t="s">
        <v>80</v>
      </c>
      <c r="B2" s="23"/>
      <c r="C2" s="23"/>
      <c r="D2" s="92">
        <f>+Presupuesto!D2</f>
        <v>0</v>
      </c>
      <c r="E2" s="93"/>
      <c r="F2" s="24"/>
      <c r="G2" s="25" t="s">
        <v>81</v>
      </c>
      <c r="H2" s="24"/>
      <c r="I2" s="94">
        <f>+Presupuesto!J2</f>
        <v>0</v>
      </c>
      <c r="J2" s="24"/>
      <c r="K2" s="95"/>
      <c r="L2" s="5"/>
      <c r="M2" s="5"/>
      <c r="N2" s="5"/>
      <c r="O2" s="5"/>
      <c r="P2" s="5"/>
      <c r="Q2" s="5"/>
      <c r="R2" s="5"/>
      <c r="S2" s="5"/>
      <c r="T2" s="5"/>
      <c r="U2" s="5"/>
      <c r="V2" s="5"/>
      <c r="W2" s="5"/>
      <c r="X2" s="5"/>
      <c r="Y2" s="5"/>
      <c r="Z2" s="5"/>
    </row>
    <row r="3" spans="1:26" ht="12.75" customHeight="1">
      <c r="A3" s="127" t="s">
        <v>82</v>
      </c>
      <c r="B3" s="116"/>
      <c r="C3" s="116"/>
      <c r="D3" s="96">
        <f>+Presupuesto!D3</f>
        <v>0</v>
      </c>
      <c r="E3" s="24"/>
      <c r="F3" s="24"/>
      <c r="G3" s="25" t="s">
        <v>83</v>
      </c>
      <c r="H3" s="24"/>
      <c r="I3" s="94">
        <f>+Presupuesto!J3</f>
        <v>0</v>
      </c>
      <c r="J3" s="24"/>
      <c r="K3" s="95"/>
      <c r="L3" s="5"/>
      <c r="M3" s="5"/>
      <c r="N3" s="5"/>
      <c r="O3" s="5"/>
      <c r="P3" s="5"/>
      <c r="Q3" s="5"/>
      <c r="R3" s="5"/>
      <c r="S3" s="5"/>
      <c r="T3" s="5"/>
      <c r="U3" s="5"/>
      <c r="V3" s="5"/>
      <c r="W3" s="5"/>
      <c r="X3" s="5"/>
      <c r="Y3" s="5"/>
      <c r="Z3" s="5"/>
    </row>
    <row r="4" spans="1:26" ht="12.75" customHeight="1">
      <c r="A4" s="72" t="s">
        <v>84</v>
      </c>
      <c r="B4" s="73"/>
      <c r="C4" s="72"/>
      <c r="D4" s="97" t="e">
        <f>+Presupuesto!#REF!</f>
        <v>#REF!</v>
      </c>
      <c r="E4" s="24"/>
      <c r="F4" s="24"/>
      <c r="G4" s="24"/>
      <c r="H4" s="24"/>
      <c r="I4" s="26"/>
      <c r="J4" s="24"/>
      <c r="K4" s="26"/>
      <c r="L4" s="5"/>
      <c r="M4" s="5"/>
      <c r="N4" s="5"/>
      <c r="O4" s="5"/>
      <c r="P4" s="5"/>
      <c r="Q4" s="5"/>
      <c r="R4" s="5"/>
      <c r="S4" s="5"/>
      <c r="T4" s="5"/>
      <c r="U4" s="5"/>
      <c r="V4" s="5"/>
      <c r="W4" s="5"/>
      <c r="X4" s="5"/>
      <c r="Y4" s="5"/>
      <c r="Z4" s="5"/>
    </row>
    <row r="5" spans="1:26" ht="12.75" customHeight="1">
      <c r="A5" s="122" t="s">
        <v>85</v>
      </c>
      <c r="B5" s="123"/>
      <c r="C5" s="123"/>
      <c r="D5" s="98">
        <f>+Presupuesto!D4</f>
        <v>0</v>
      </c>
      <c r="E5" s="24"/>
      <c r="F5" s="24"/>
      <c r="G5" s="24"/>
      <c r="H5" s="24"/>
      <c r="I5" s="26"/>
      <c r="J5" s="24"/>
      <c r="K5" s="26"/>
      <c r="L5" s="5"/>
      <c r="M5" s="5"/>
      <c r="N5" s="5"/>
      <c r="O5" s="5"/>
      <c r="P5" s="5"/>
      <c r="Q5" s="5"/>
      <c r="R5" s="5"/>
      <c r="S5" s="5"/>
      <c r="T5" s="5"/>
      <c r="U5" s="5"/>
      <c r="V5" s="5"/>
      <c r="W5" s="5"/>
      <c r="X5" s="5"/>
      <c r="Y5" s="5"/>
      <c r="Z5" s="5"/>
    </row>
    <row r="6" spans="1:26" ht="12.75" customHeight="1">
      <c r="A6" s="27"/>
      <c r="B6" s="27"/>
      <c r="C6" s="27"/>
      <c r="D6" s="10"/>
      <c r="E6" s="128" t="s">
        <v>86</v>
      </c>
      <c r="F6" s="120"/>
      <c r="G6" s="121"/>
      <c r="H6" s="10"/>
      <c r="I6" s="8" t="s">
        <v>87</v>
      </c>
      <c r="J6" s="10"/>
      <c r="K6" s="6" t="s">
        <v>7</v>
      </c>
      <c r="L6" s="28"/>
      <c r="M6" s="28"/>
      <c r="N6" s="28"/>
      <c r="O6" s="28"/>
      <c r="P6" s="28"/>
      <c r="Q6" s="28"/>
      <c r="R6" s="28"/>
      <c r="S6" s="28"/>
      <c r="T6" s="28"/>
      <c r="U6" s="28"/>
      <c r="V6" s="28"/>
      <c r="W6" s="28"/>
      <c r="X6" s="28"/>
      <c r="Y6" s="28"/>
      <c r="Z6" s="28"/>
    </row>
    <row r="7" spans="1:26" ht="12.75" customHeight="1">
      <c r="A7" s="27"/>
      <c r="B7" s="29"/>
      <c r="C7" s="10"/>
      <c r="D7" s="10"/>
      <c r="E7" s="11" t="e">
        <f>+#REF!</f>
        <v>#REF!</v>
      </c>
      <c r="F7" s="12"/>
      <c r="G7" s="11" t="e">
        <f>+#REF!</f>
        <v>#REF!</v>
      </c>
      <c r="H7" s="12"/>
      <c r="I7" s="13" t="e">
        <f>+#REF!</f>
        <v>#REF!</v>
      </c>
      <c r="J7" s="12"/>
      <c r="K7" s="30" t="s">
        <v>8</v>
      </c>
      <c r="L7" s="28"/>
      <c r="M7" s="28"/>
      <c r="N7" s="28"/>
      <c r="O7" s="28"/>
      <c r="P7" s="28"/>
      <c r="Q7" s="28"/>
      <c r="R7" s="28"/>
      <c r="S7" s="28"/>
      <c r="T7" s="28"/>
      <c r="U7" s="28"/>
      <c r="V7" s="28"/>
      <c r="W7" s="28"/>
      <c r="X7" s="28"/>
      <c r="Y7" s="28"/>
      <c r="Z7" s="28"/>
    </row>
    <row r="8" spans="1:26" ht="12.75" customHeight="1">
      <c r="A8" s="31"/>
      <c r="B8" s="32"/>
      <c r="C8" s="31"/>
      <c r="D8" s="31"/>
      <c r="E8" s="14" t="s">
        <v>15</v>
      </c>
      <c r="F8" s="15"/>
      <c r="G8" s="14" t="s">
        <v>15</v>
      </c>
      <c r="H8" s="15"/>
      <c r="I8" s="14" t="s">
        <v>15</v>
      </c>
      <c r="J8" s="15"/>
      <c r="K8" s="14" t="s">
        <v>15</v>
      </c>
      <c r="L8" s="5"/>
      <c r="M8" s="5"/>
      <c r="N8" s="5"/>
      <c r="O8" s="5"/>
      <c r="P8" s="5"/>
      <c r="Q8" s="5"/>
      <c r="R8" s="5"/>
      <c r="S8" s="5"/>
      <c r="T8" s="5"/>
      <c r="U8" s="5"/>
      <c r="V8" s="5"/>
      <c r="W8" s="5"/>
      <c r="X8" s="5"/>
      <c r="Y8" s="5"/>
      <c r="Z8" s="5"/>
    </row>
    <row r="9" spans="1:26" ht="27.75" customHeight="1">
      <c r="A9" s="31"/>
      <c r="B9" s="32"/>
      <c r="C9" s="31"/>
      <c r="D9" s="31"/>
      <c r="E9" s="33" t="s">
        <v>88</v>
      </c>
      <c r="F9" s="16"/>
      <c r="G9" s="16"/>
      <c r="H9" s="15"/>
      <c r="I9" s="15"/>
      <c r="J9" s="15"/>
      <c r="K9" s="15"/>
      <c r="L9" s="5"/>
      <c r="M9" s="5"/>
      <c r="N9" s="5"/>
      <c r="O9" s="5"/>
      <c r="P9" s="5"/>
      <c r="Q9" s="5"/>
      <c r="R9" s="5"/>
      <c r="S9" s="5"/>
      <c r="T9" s="5"/>
      <c r="U9" s="5"/>
      <c r="V9" s="5"/>
      <c r="W9" s="5"/>
      <c r="X9" s="5"/>
      <c r="Y9" s="5"/>
      <c r="Z9" s="5"/>
    </row>
    <row r="10" spans="1:26" ht="16.5" customHeight="1">
      <c r="A10" s="99">
        <v>1</v>
      </c>
      <c r="B10" s="100" t="s">
        <v>89</v>
      </c>
      <c r="C10" s="101"/>
      <c r="D10" s="102"/>
      <c r="E10" s="34">
        <f>+Presupuesto!H15</f>
        <v>0</v>
      </c>
      <c r="F10" s="35"/>
      <c r="G10" s="34">
        <f>+Presupuesto!I15</f>
        <v>0</v>
      </c>
      <c r="H10" s="35"/>
      <c r="I10" s="34">
        <f>+E10+G10</f>
        <v>0</v>
      </c>
      <c r="J10" s="34"/>
      <c r="K10" s="34" t="s">
        <v>90</v>
      </c>
      <c r="L10" s="31"/>
      <c r="M10" s="31"/>
      <c r="N10" s="31"/>
      <c r="O10" s="31"/>
      <c r="P10" s="31"/>
      <c r="Q10" s="31"/>
      <c r="R10" s="31"/>
      <c r="S10" s="31"/>
      <c r="T10" s="31"/>
      <c r="U10" s="31"/>
      <c r="V10" s="31"/>
      <c r="W10" s="31"/>
      <c r="X10" s="31"/>
      <c r="Y10" s="31"/>
      <c r="Z10" s="31"/>
    </row>
    <row r="11" spans="1:26" ht="12.75" customHeight="1">
      <c r="A11" s="36"/>
      <c r="B11" s="32"/>
      <c r="C11" s="31"/>
      <c r="D11" s="31"/>
      <c r="E11" s="35"/>
      <c r="F11" s="35"/>
      <c r="G11" s="35"/>
      <c r="H11" s="35"/>
      <c r="I11" s="35"/>
      <c r="J11" s="35"/>
      <c r="K11" s="35"/>
      <c r="L11" s="31"/>
      <c r="M11" s="31"/>
      <c r="N11" s="31"/>
      <c r="O11" s="31"/>
      <c r="P11" s="31"/>
      <c r="Q11" s="31"/>
      <c r="R11" s="31"/>
      <c r="S11" s="31"/>
      <c r="T11" s="31"/>
      <c r="U11" s="31"/>
      <c r="V11" s="31"/>
      <c r="W11" s="31"/>
      <c r="X11" s="31"/>
      <c r="Y11" s="31"/>
      <c r="Z11" s="31"/>
    </row>
    <row r="12" spans="1:26" ht="16.5" customHeight="1">
      <c r="A12" s="99">
        <v>2</v>
      </c>
      <c r="B12" s="100" t="s">
        <v>91</v>
      </c>
      <c r="C12" s="101"/>
      <c r="D12" s="102"/>
      <c r="E12" s="34">
        <f>+Presupuesto!H22</f>
        <v>0</v>
      </c>
      <c r="F12" s="35"/>
      <c r="G12" s="34">
        <f>+Presupuesto!I22</f>
        <v>0</v>
      </c>
      <c r="H12" s="34"/>
      <c r="I12" s="34">
        <f>+E12+G12</f>
        <v>0</v>
      </c>
      <c r="J12" s="34"/>
      <c r="K12" s="34" t="s">
        <v>90</v>
      </c>
      <c r="L12" s="31"/>
      <c r="M12" s="31"/>
      <c r="N12" s="31"/>
      <c r="O12" s="31"/>
      <c r="P12" s="31"/>
      <c r="Q12" s="31"/>
      <c r="R12" s="31"/>
      <c r="S12" s="31"/>
      <c r="T12" s="31"/>
      <c r="U12" s="31"/>
      <c r="V12" s="31"/>
      <c r="W12" s="31"/>
      <c r="X12" s="31"/>
      <c r="Y12" s="31"/>
      <c r="Z12" s="31"/>
    </row>
    <row r="13" spans="1:26" ht="12.75" customHeight="1">
      <c r="A13" s="36"/>
      <c r="B13" s="32"/>
      <c r="C13" s="31"/>
      <c r="D13" s="31"/>
      <c r="E13" s="35"/>
      <c r="F13" s="35"/>
      <c r="G13" s="35"/>
      <c r="H13" s="35"/>
      <c r="I13" s="35"/>
      <c r="J13" s="35"/>
      <c r="K13" s="35"/>
      <c r="L13" s="31"/>
      <c r="M13" s="31"/>
      <c r="N13" s="31"/>
      <c r="O13" s="31"/>
      <c r="P13" s="31"/>
      <c r="Q13" s="31"/>
      <c r="R13" s="31"/>
      <c r="S13" s="31"/>
      <c r="T13" s="31"/>
      <c r="U13" s="31"/>
      <c r="V13" s="31"/>
      <c r="W13" s="31"/>
      <c r="X13" s="31"/>
      <c r="Y13" s="31"/>
      <c r="Z13" s="31"/>
    </row>
    <row r="14" spans="1:26" ht="16.5" customHeight="1">
      <c r="A14" s="99">
        <v>3</v>
      </c>
      <c r="B14" s="100" t="s">
        <v>92</v>
      </c>
      <c r="C14" s="101"/>
      <c r="D14" s="102"/>
      <c r="E14" s="34">
        <f>+Presupuesto!H29</f>
        <v>0</v>
      </c>
      <c r="F14" s="35"/>
      <c r="G14" s="34">
        <f>+Presupuesto!I29</f>
        <v>0</v>
      </c>
      <c r="H14" s="34"/>
      <c r="I14" s="34">
        <f>+E14+G14</f>
        <v>0</v>
      </c>
      <c r="J14" s="34"/>
      <c r="K14" s="34" t="s">
        <v>90</v>
      </c>
      <c r="L14" s="31"/>
      <c r="M14" s="31"/>
      <c r="N14" s="31"/>
      <c r="O14" s="31"/>
      <c r="P14" s="31"/>
      <c r="Q14" s="31"/>
      <c r="R14" s="31"/>
      <c r="S14" s="31"/>
      <c r="T14" s="31"/>
      <c r="U14" s="31"/>
      <c r="V14" s="31"/>
      <c r="W14" s="31"/>
      <c r="X14" s="31"/>
      <c r="Y14" s="31"/>
      <c r="Z14" s="31"/>
    </row>
    <row r="15" spans="1:26" ht="12.75" customHeight="1">
      <c r="A15" s="36"/>
      <c r="B15" s="32"/>
      <c r="C15" s="31"/>
      <c r="D15" s="31"/>
      <c r="E15" s="35"/>
      <c r="F15" s="35"/>
      <c r="G15" s="35"/>
      <c r="H15" s="35"/>
      <c r="I15" s="35"/>
      <c r="J15" s="35"/>
      <c r="K15" s="35"/>
      <c r="L15" s="31"/>
      <c r="M15" s="31"/>
      <c r="N15" s="31"/>
      <c r="O15" s="31"/>
      <c r="P15" s="31"/>
      <c r="Q15" s="31"/>
      <c r="R15" s="31"/>
      <c r="S15" s="31"/>
      <c r="T15" s="31"/>
      <c r="U15" s="31"/>
      <c r="V15" s="31"/>
      <c r="W15" s="31"/>
      <c r="X15" s="31"/>
      <c r="Y15" s="31"/>
      <c r="Z15" s="31"/>
    </row>
    <row r="16" spans="1:26" ht="16.5" customHeight="1">
      <c r="A16" s="99">
        <v>4</v>
      </c>
      <c r="B16" s="100" t="s">
        <v>93</v>
      </c>
      <c r="C16" s="101"/>
      <c r="D16" s="102"/>
      <c r="E16" s="34">
        <f>+Presupuesto!H42</f>
        <v>0</v>
      </c>
      <c r="F16" s="35"/>
      <c r="G16" s="34">
        <f>+Presupuesto!I42</f>
        <v>0</v>
      </c>
      <c r="H16" s="34"/>
      <c r="I16" s="34">
        <f>+E16+G16</f>
        <v>0</v>
      </c>
      <c r="J16" s="34"/>
      <c r="K16" s="34" t="s">
        <v>90</v>
      </c>
      <c r="L16" s="31"/>
      <c r="M16" s="31"/>
      <c r="N16" s="31"/>
      <c r="O16" s="31"/>
      <c r="P16" s="31"/>
      <c r="Q16" s="31"/>
      <c r="R16" s="31"/>
      <c r="S16" s="31"/>
      <c r="T16" s="31"/>
      <c r="U16" s="31"/>
      <c r="V16" s="31"/>
      <c r="W16" s="31"/>
      <c r="X16" s="31"/>
      <c r="Y16" s="31"/>
      <c r="Z16" s="31"/>
    </row>
    <row r="17" spans="1:26" ht="12.75" customHeight="1">
      <c r="A17" s="36"/>
      <c r="B17" s="32"/>
      <c r="C17" s="31"/>
      <c r="D17" s="31"/>
      <c r="E17" s="35"/>
      <c r="F17" s="35"/>
      <c r="G17" s="35"/>
      <c r="H17" s="35"/>
      <c r="I17" s="35"/>
      <c r="J17" s="35"/>
      <c r="K17" s="35"/>
      <c r="L17" s="31"/>
      <c r="M17" s="31"/>
      <c r="N17" s="31"/>
      <c r="O17" s="31"/>
      <c r="P17" s="31"/>
      <c r="Q17" s="31"/>
      <c r="R17" s="31"/>
      <c r="S17" s="31"/>
      <c r="T17" s="31"/>
      <c r="U17" s="31"/>
      <c r="V17" s="31"/>
      <c r="W17" s="31"/>
      <c r="X17" s="31"/>
      <c r="Y17" s="31"/>
      <c r="Z17" s="31"/>
    </row>
    <row r="18" spans="1:26" ht="17.25" customHeight="1">
      <c r="A18" s="99">
        <v>5</v>
      </c>
      <c r="B18" s="100" t="s">
        <v>94</v>
      </c>
      <c r="C18" s="100"/>
      <c r="D18" s="103"/>
      <c r="E18" s="34">
        <f>+Presupuesto!H53</f>
        <v>0</v>
      </c>
      <c r="F18" s="35"/>
      <c r="G18" s="34">
        <f>+Presupuesto!I53</f>
        <v>0</v>
      </c>
      <c r="H18" s="34"/>
      <c r="I18" s="34">
        <f>+E18+G18</f>
        <v>0</v>
      </c>
      <c r="J18" s="34"/>
      <c r="K18" s="34" t="s">
        <v>90</v>
      </c>
      <c r="L18" s="31"/>
      <c r="M18" s="31"/>
      <c r="N18" s="31"/>
      <c r="O18" s="31"/>
      <c r="P18" s="31"/>
      <c r="Q18" s="31"/>
      <c r="R18" s="31"/>
      <c r="S18" s="31"/>
      <c r="T18" s="31"/>
      <c r="U18" s="31"/>
      <c r="V18" s="31"/>
      <c r="W18" s="31"/>
      <c r="X18" s="31"/>
      <c r="Y18" s="31"/>
      <c r="Z18" s="31"/>
    </row>
    <row r="19" spans="1:26" ht="12.75" customHeight="1">
      <c r="A19" s="31"/>
      <c r="B19" s="32"/>
      <c r="C19" s="31"/>
      <c r="D19" s="31"/>
      <c r="E19" s="35"/>
      <c r="F19" s="35"/>
      <c r="G19" s="35"/>
      <c r="H19" s="35"/>
      <c r="I19" s="35"/>
      <c r="J19" s="35"/>
      <c r="K19" s="35"/>
      <c r="L19" s="31"/>
      <c r="M19" s="31"/>
      <c r="N19" s="31"/>
      <c r="O19" s="31"/>
      <c r="P19" s="31"/>
      <c r="Q19" s="31"/>
      <c r="R19" s="31"/>
      <c r="S19" s="31"/>
      <c r="T19" s="31"/>
      <c r="U19" s="31"/>
      <c r="V19" s="31"/>
      <c r="W19" s="31"/>
      <c r="X19" s="31"/>
      <c r="Y19" s="31"/>
      <c r="Z19" s="31"/>
    </row>
    <row r="20" spans="1:26" ht="16.5" customHeight="1">
      <c r="A20" s="99">
        <v>6</v>
      </c>
      <c r="B20" s="100" t="s">
        <v>95</v>
      </c>
      <c r="C20" s="101"/>
      <c r="D20" s="102"/>
      <c r="E20" s="34">
        <f>+Presupuesto!H71</f>
        <v>0</v>
      </c>
      <c r="F20" s="35"/>
      <c r="G20" s="34">
        <f>+Presupuesto!I71</f>
        <v>0</v>
      </c>
      <c r="H20" s="34"/>
      <c r="I20" s="34">
        <f>+E20+G20</f>
        <v>0</v>
      </c>
      <c r="J20" s="34"/>
      <c r="K20" s="34" t="s">
        <v>90</v>
      </c>
      <c r="L20" s="31"/>
      <c r="M20" s="31"/>
      <c r="N20" s="31"/>
      <c r="O20" s="31"/>
      <c r="P20" s="31"/>
      <c r="Q20" s="31"/>
      <c r="R20" s="31"/>
      <c r="S20" s="31"/>
      <c r="T20" s="31"/>
      <c r="U20" s="31"/>
      <c r="V20" s="31"/>
      <c r="W20" s="31"/>
      <c r="X20" s="31"/>
      <c r="Y20" s="31"/>
      <c r="Z20" s="31"/>
    </row>
    <row r="21" spans="1:26" ht="12.75" customHeight="1">
      <c r="A21" s="31"/>
      <c r="B21" s="32"/>
      <c r="C21" s="31"/>
      <c r="D21" s="31"/>
      <c r="E21" s="35"/>
      <c r="F21" s="35"/>
      <c r="G21" s="35"/>
      <c r="H21" s="35"/>
      <c r="I21" s="35"/>
      <c r="J21" s="35"/>
      <c r="K21" s="35"/>
      <c r="L21" s="31"/>
      <c r="M21" s="31"/>
      <c r="N21" s="31"/>
      <c r="O21" s="31"/>
      <c r="P21" s="31"/>
      <c r="Q21" s="31"/>
      <c r="R21" s="31"/>
      <c r="S21" s="31"/>
      <c r="T21" s="31"/>
      <c r="U21" s="31"/>
      <c r="V21" s="31"/>
      <c r="W21" s="31"/>
      <c r="X21" s="31"/>
      <c r="Y21" s="31"/>
      <c r="Z21" s="31"/>
    </row>
    <row r="22" spans="1:26" ht="16.5" customHeight="1">
      <c r="A22" s="99">
        <v>7</v>
      </c>
      <c r="B22" s="100" t="s">
        <v>96</v>
      </c>
      <c r="C22" s="101"/>
      <c r="D22" s="102"/>
      <c r="E22" s="34">
        <f>+Presupuesto!H73</f>
        <v>0</v>
      </c>
      <c r="F22" s="35"/>
      <c r="G22" s="34">
        <f>+Presupuesto!I73</f>
        <v>0</v>
      </c>
      <c r="H22" s="34"/>
      <c r="I22" s="34">
        <f>+E22+G22</f>
        <v>0</v>
      </c>
      <c r="J22" s="34"/>
      <c r="K22" s="34" t="s">
        <v>90</v>
      </c>
      <c r="L22" s="31"/>
      <c r="M22" s="31"/>
      <c r="N22" s="31"/>
      <c r="O22" s="31"/>
      <c r="P22" s="31"/>
      <c r="Q22" s="31"/>
      <c r="R22" s="31"/>
      <c r="S22" s="31"/>
      <c r="T22" s="31"/>
      <c r="U22" s="31"/>
      <c r="V22" s="31"/>
      <c r="W22" s="31"/>
      <c r="X22" s="31"/>
      <c r="Y22" s="31"/>
      <c r="Z22" s="31"/>
    </row>
    <row r="23" spans="1:26" ht="16.5" customHeight="1">
      <c r="A23" s="31"/>
      <c r="B23" s="32"/>
      <c r="C23" s="31"/>
      <c r="D23" s="31"/>
      <c r="E23" s="35"/>
      <c r="F23" s="35"/>
      <c r="G23" s="35"/>
      <c r="H23" s="35"/>
      <c r="I23" s="35"/>
      <c r="J23" s="35"/>
      <c r="K23" s="35"/>
      <c r="L23" s="31"/>
      <c r="M23" s="31"/>
      <c r="N23" s="31"/>
      <c r="O23" s="31"/>
      <c r="P23" s="31"/>
      <c r="Q23" s="31"/>
      <c r="R23" s="31"/>
      <c r="S23" s="31"/>
      <c r="T23" s="31"/>
      <c r="U23" s="31"/>
      <c r="V23" s="31"/>
      <c r="W23" s="31"/>
      <c r="X23" s="31"/>
      <c r="Y23" s="31"/>
      <c r="Z23" s="31"/>
    </row>
    <row r="24" spans="1:26" ht="16.5" customHeight="1">
      <c r="A24" s="99">
        <v>8</v>
      </c>
      <c r="B24" s="100" t="s">
        <v>97</v>
      </c>
      <c r="C24" s="101"/>
      <c r="D24" s="102" t="s">
        <v>98</v>
      </c>
      <c r="E24" s="34">
        <f>+Presupuesto!H86</f>
        <v>0</v>
      </c>
      <c r="F24" s="35"/>
      <c r="G24" s="34">
        <f>+Presupuesto!I86</f>
        <v>0</v>
      </c>
      <c r="H24" s="34"/>
      <c r="I24" s="34">
        <f>+E24+G24</f>
        <v>0</v>
      </c>
      <c r="J24" s="34"/>
      <c r="K24" s="34" t="s">
        <v>90</v>
      </c>
      <c r="L24" s="31"/>
      <c r="M24" s="31"/>
      <c r="N24" s="31"/>
      <c r="O24" s="31"/>
      <c r="P24" s="31"/>
      <c r="Q24" s="31"/>
      <c r="R24" s="31"/>
      <c r="S24" s="31"/>
      <c r="T24" s="31"/>
      <c r="U24" s="31"/>
      <c r="V24" s="31"/>
      <c r="W24" s="31"/>
      <c r="X24" s="31"/>
      <c r="Y24" s="31"/>
      <c r="Z24" s="31"/>
    </row>
    <row r="25" spans="1:26" ht="12.75" customHeight="1">
      <c r="A25" s="31"/>
      <c r="B25" s="32"/>
      <c r="C25" s="31"/>
      <c r="D25" s="31"/>
      <c r="E25" s="35"/>
      <c r="F25" s="35"/>
      <c r="G25" s="35"/>
      <c r="H25" s="35"/>
      <c r="I25" s="35"/>
      <c r="J25" s="35"/>
      <c r="K25" s="35"/>
      <c r="L25" s="5"/>
      <c r="M25" s="5"/>
      <c r="N25" s="5"/>
      <c r="O25" s="5"/>
      <c r="P25" s="5"/>
      <c r="Q25" s="5"/>
      <c r="R25" s="5"/>
      <c r="S25" s="5"/>
      <c r="T25" s="5"/>
      <c r="U25" s="5"/>
      <c r="V25" s="5"/>
      <c r="W25" s="5"/>
      <c r="X25" s="5"/>
      <c r="Y25" s="5"/>
      <c r="Z25" s="5"/>
    </row>
    <row r="26" spans="1:26" ht="29.25" customHeight="1">
      <c r="A26" s="129" t="s">
        <v>99</v>
      </c>
      <c r="B26" s="117"/>
      <c r="C26" s="117"/>
      <c r="D26" s="117"/>
      <c r="E26" s="37">
        <f>SUM(E10:E24)</f>
        <v>0</v>
      </c>
      <c r="F26" s="38"/>
      <c r="G26" s="37">
        <f>SUM(G10:G24)</f>
        <v>0</v>
      </c>
      <c r="H26" s="37"/>
      <c r="I26" s="37">
        <f>SUM(I10:I24)</f>
        <v>0</v>
      </c>
      <c r="J26" s="37"/>
      <c r="K26" s="37" t="s">
        <v>90</v>
      </c>
      <c r="L26" s="31"/>
      <c r="M26" s="31"/>
      <c r="N26" s="31"/>
      <c r="O26" s="31"/>
      <c r="P26" s="31"/>
      <c r="Q26" s="31"/>
      <c r="R26" s="31"/>
      <c r="S26" s="31"/>
      <c r="T26" s="31"/>
      <c r="U26" s="31"/>
      <c r="V26" s="31"/>
      <c r="W26" s="31"/>
      <c r="X26" s="31"/>
      <c r="Y26" s="31"/>
      <c r="Z26" s="31"/>
    </row>
    <row r="27" spans="1:26" ht="12.75" customHeight="1">
      <c r="A27" s="31"/>
      <c r="B27" s="32"/>
      <c r="C27" s="31"/>
      <c r="D27" s="31"/>
      <c r="E27" s="7"/>
      <c r="F27" s="7"/>
      <c r="G27" s="7"/>
      <c r="H27" s="7"/>
      <c r="I27" s="7"/>
      <c r="J27" s="7"/>
      <c r="K27" s="7"/>
      <c r="L27" s="5"/>
      <c r="M27" s="5"/>
      <c r="N27" s="5"/>
      <c r="O27" s="5"/>
      <c r="P27" s="5"/>
      <c r="Q27" s="5"/>
      <c r="R27" s="5"/>
      <c r="S27" s="5"/>
      <c r="T27" s="5"/>
      <c r="U27" s="5"/>
      <c r="V27" s="5"/>
      <c r="W27" s="5"/>
      <c r="X27" s="5"/>
      <c r="Y27" s="5"/>
      <c r="Z27" s="5"/>
    </row>
    <row r="28" spans="1:26" ht="12.75" customHeight="1">
      <c r="A28" s="31"/>
      <c r="B28" s="32"/>
      <c r="C28" s="31"/>
      <c r="D28" s="31"/>
      <c r="E28" s="7"/>
      <c r="F28" s="7"/>
      <c r="G28" s="7"/>
      <c r="H28" s="7"/>
      <c r="I28" s="7"/>
      <c r="J28" s="7"/>
      <c r="K28" s="7"/>
      <c r="L28" s="5"/>
      <c r="M28" s="5"/>
      <c r="N28" s="5"/>
      <c r="O28" s="5"/>
      <c r="P28" s="5"/>
      <c r="Q28" s="5"/>
      <c r="R28" s="5"/>
      <c r="S28" s="5"/>
      <c r="T28" s="5"/>
      <c r="U28" s="5"/>
      <c r="V28" s="5"/>
      <c r="W28" s="5"/>
      <c r="X28" s="5"/>
      <c r="Y28" s="5"/>
      <c r="Z28" s="5"/>
    </row>
    <row r="29" spans="1:26" ht="12.75" customHeight="1">
      <c r="A29" s="5"/>
      <c r="B29" s="39"/>
      <c r="C29" s="5"/>
      <c r="D29" s="5"/>
      <c r="E29" s="7"/>
      <c r="F29" s="7"/>
      <c r="G29" s="7"/>
      <c r="H29" s="7"/>
      <c r="I29" s="7"/>
      <c r="J29" s="7"/>
      <c r="K29" s="7"/>
      <c r="L29" s="5"/>
      <c r="M29" s="5"/>
      <c r="N29" s="5"/>
      <c r="O29" s="5"/>
      <c r="P29" s="5"/>
      <c r="Q29" s="5"/>
      <c r="R29" s="5"/>
      <c r="S29" s="5"/>
      <c r="T29" s="5"/>
      <c r="U29" s="5"/>
      <c r="V29" s="5"/>
      <c r="W29" s="5"/>
      <c r="X29" s="5"/>
      <c r="Y29" s="5"/>
      <c r="Z29" s="5"/>
    </row>
    <row r="30" spans="1:26" ht="12.75" customHeight="1">
      <c r="A30" s="5"/>
      <c r="B30" s="39"/>
      <c r="C30" s="5"/>
      <c r="D30" s="5"/>
      <c r="E30" s="7"/>
      <c r="F30" s="7"/>
      <c r="G30" s="7"/>
      <c r="H30" s="7"/>
      <c r="I30" s="7"/>
      <c r="J30" s="7"/>
      <c r="K30" s="7"/>
      <c r="L30" s="5"/>
      <c r="M30" s="5"/>
      <c r="N30" s="5"/>
      <c r="O30" s="5"/>
      <c r="P30" s="5"/>
      <c r="Q30" s="5"/>
      <c r="R30" s="5"/>
      <c r="S30" s="5"/>
      <c r="T30" s="5"/>
      <c r="U30" s="5"/>
      <c r="V30" s="5"/>
      <c r="W30" s="5"/>
      <c r="X30" s="5"/>
      <c r="Y30" s="5"/>
      <c r="Z30" s="5"/>
    </row>
    <row r="31" spans="1:26" ht="12.75" customHeight="1">
      <c r="A31" s="5"/>
      <c r="B31" s="39"/>
      <c r="C31" s="5"/>
      <c r="D31" s="5"/>
      <c r="E31" s="7"/>
      <c r="F31" s="7"/>
      <c r="G31" s="7"/>
      <c r="H31" s="7"/>
      <c r="I31" s="7"/>
      <c r="J31" s="7"/>
      <c r="K31" s="7"/>
      <c r="L31" s="5"/>
      <c r="M31" s="5"/>
      <c r="N31" s="5"/>
      <c r="O31" s="5"/>
      <c r="P31" s="5"/>
      <c r="Q31" s="5"/>
      <c r="R31" s="5"/>
      <c r="S31" s="5"/>
      <c r="T31" s="5"/>
      <c r="U31" s="5"/>
      <c r="V31" s="5"/>
      <c r="W31" s="5"/>
      <c r="X31" s="5"/>
      <c r="Y31" s="5"/>
      <c r="Z31" s="5"/>
    </row>
    <row r="32" spans="1:26" ht="12.75" customHeight="1">
      <c r="A32" s="5"/>
      <c r="B32" s="39"/>
      <c r="C32" s="5"/>
      <c r="D32" s="5"/>
      <c r="E32" s="7"/>
      <c r="F32" s="7"/>
      <c r="G32" s="7"/>
      <c r="H32" s="7"/>
      <c r="I32" s="7"/>
      <c r="J32" s="7"/>
      <c r="K32" s="7"/>
      <c r="L32" s="5"/>
      <c r="M32" s="5"/>
      <c r="N32" s="5"/>
      <c r="O32" s="5"/>
      <c r="P32" s="5"/>
      <c r="Q32" s="5"/>
      <c r="R32" s="5"/>
      <c r="S32" s="5"/>
      <c r="T32" s="5"/>
      <c r="U32" s="5"/>
      <c r="V32" s="5"/>
      <c r="W32" s="5"/>
      <c r="X32" s="5"/>
      <c r="Y32" s="5"/>
      <c r="Z32" s="5"/>
    </row>
    <row r="33" spans="1:26" ht="12.75" customHeight="1">
      <c r="A33" s="5"/>
      <c r="B33" s="39"/>
      <c r="C33" s="5"/>
      <c r="D33" s="5"/>
      <c r="E33" s="7"/>
      <c r="F33" s="7"/>
      <c r="G33" s="7"/>
      <c r="H33" s="7"/>
      <c r="I33" s="7"/>
      <c r="J33" s="7"/>
      <c r="K33" s="7"/>
      <c r="L33" s="5"/>
      <c r="M33" s="5"/>
      <c r="N33" s="5"/>
      <c r="O33" s="5"/>
      <c r="P33" s="5"/>
      <c r="Q33" s="5"/>
      <c r="R33" s="5"/>
      <c r="S33" s="5"/>
      <c r="T33" s="5"/>
      <c r="U33" s="5"/>
      <c r="V33" s="5"/>
      <c r="W33" s="5"/>
      <c r="X33" s="5"/>
      <c r="Y33" s="5"/>
      <c r="Z33" s="5"/>
    </row>
    <row r="34" spans="1:26" ht="12.75" customHeight="1">
      <c r="A34" s="5"/>
      <c r="B34" s="39"/>
      <c r="C34" s="5"/>
      <c r="D34" s="5"/>
      <c r="E34" s="7"/>
      <c r="F34" s="7"/>
      <c r="G34" s="7"/>
      <c r="H34" s="7"/>
      <c r="I34" s="7"/>
      <c r="J34" s="7"/>
      <c r="K34" s="7"/>
      <c r="L34" s="5"/>
      <c r="M34" s="5"/>
      <c r="N34" s="5"/>
      <c r="O34" s="5"/>
      <c r="P34" s="5"/>
      <c r="Q34" s="5"/>
      <c r="R34" s="5"/>
      <c r="S34" s="5"/>
      <c r="T34" s="5"/>
      <c r="U34" s="5"/>
      <c r="V34" s="5"/>
      <c r="W34" s="5"/>
      <c r="X34" s="5"/>
      <c r="Y34" s="5"/>
      <c r="Z34" s="5"/>
    </row>
    <row r="35" spans="1:26" ht="12.75" customHeight="1">
      <c r="A35" s="5"/>
      <c r="B35" s="39"/>
      <c r="C35" s="5"/>
      <c r="D35" s="5"/>
      <c r="E35" s="7"/>
      <c r="F35" s="7"/>
      <c r="G35" s="7"/>
      <c r="H35" s="7"/>
      <c r="I35" s="7"/>
      <c r="J35" s="7"/>
      <c r="K35" s="7"/>
      <c r="L35" s="5"/>
      <c r="M35" s="5"/>
      <c r="N35" s="5"/>
      <c r="O35" s="5"/>
      <c r="P35" s="5"/>
      <c r="Q35" s="5"/>
      <c r="R35" s="5"/>
      <c r="S35" s="5"/>
      <c r="T35" s="5"/>
      <c r="U35" s="5"/>
      <c r="V35" s="5"/>
      <c r="W35" s="5"/>
      <c r="X35" s="5"/>
      <c r="Y35" s="5"/>
      <c r="Z35" s="5"/>
    </row>
    <row r="36" spans="1:26" ht="12.75" customHeight="1">
      <c r="A36" s="5"/>
      <c r="B36" s="39"/>
      <c r="C36" s="5"/>
      <c r="D36" s="5"/>
      <c r="E36" s="7"/>
      <c r="F36" s="7"/>
      <c r="G36" s="7"/>
      <c r="H36" s="7"/>
      <c r="I36" s="7"/>
      <c r="J36" s="7"/>
      <c r="K36" s="7"/>
      <c r="L36" s="5"/>
      <c r="M36" s="5"/>
      <c r="N36" s="5"/>
      <c r="O36" s="5"/>
      <c r="P36" s="5"/>
      <c r="Q36" s="5"/>
      <c r="R36" s="5"/>
      <c r="S36" s="5"/>
      <c r="T36" s="5"/>
      <c r="U36" s="5"/>
      <c r="V36" s="5"/>
      <c r="W36" s="5"/>
      <c r="X36" s="5"/>
      <c r="Y36" s="5"/>
      <c r="Z36" s="5"/>
    </row>
    <row r="37" spans="1:26" ht="12.75" customHeight="1">
      <c r="A37" s="5"/>
      <c r="B37" s="39"/>
      <c r="C37" s="5"/>
      <c r="D37" s="5"/>
      <c r="E37" s="7"/>
      <c r="F37" s="7"/>
      <c r="G37" s="7"/>
      <c r="H37" s="7"/>
      <c r="I37" s="7"/>
      <c r="J37" s="7"/>
      <c r="K37" s="7"/>
      <c r="L37" s="5"/>
      <c r="M37" s="5"/>
      <c r="N37" s="5"/>
      <c r="O37" s="5"/>
      <c r="P37" s="5"/>
      <c r="Q37" s="5"/>
      <c r="R37" s="5"/>
      <c r="S37" s="5"/>
      <c r="T37" s="5"/>
      <c r="U37" s="5"/>
      <c r="V37" s="5"/>
      <c r="W37" s="5"/>
      <c r="X37" s="5"/>
      <c r="Y37" s="5"/>
      <c r="Z37" s="5"/>
    </row>
    <row r="38" spans="1:26" ht="12.75" customHeight="1">
      <c r="A38" s="5"/>
      <c r="B38" s="39"/>
      <c r="C38" s="5"/>
      <c r="D38" s="5"/>
      <c r="E38" s="7"/>
      <c r="F38" s="7"/>
      <c r="G38" s="7"/>
      <c r="H38" s="7"/>
      <c r="I38" s="7"/>
      <c r="J38" s="7"/>
      <c r="K38" s="7"/>
      <c r="L38" s="5"/>
      <c r="M38" s="5"/>
      <c r="N38" s="5"/>
      <c r="O38" s="5"/>
      <c r="P38" s="5"/>
      <c r="Q38" s="5"/>
      <c r="R38" s="5"/>
      <c r="S38" s="5"/>
      <c r="T38" s="5"/>
      <c r="U38" s="5"/>
      <c r="V38" s="5"/>
      <c r="W38" s="5"/>
      <c r="X38" s="5"/>
      <c r="Y38" s="5"/>
      <c r="Z38" s="5"/>
    </row>
    <row r="39" spans="1:26" ht="12.75" customHeight="1">
      <c r="A39" s="5"/>
      <c r="B39" s="39"/>
      <c r="C39" s="5"/>
      <c r="D39" s="5"/>
      <c r="E39" s="7"/>
      <c r="F39" s="7"/>
      <c r="G39" s="7"/>
      <c r="H39" s="7"/>
      <c r="I39" s="7"/>
      <c r="J39" s="7"/>
      <c r="K39" s="7"/>
      <c r="L39" s="5"/>
      <c r="M39" s="5"/>
      <c r="N39" s="5"/>
      <c r="O39" s="5"/>
      <c r="P39" s="5"/>
      <c r="Q39" s="5"/>
      <c r="R39" s="5"/>
      <c r="S39" s="5"/>
      <c r="T39" s="5"/>
      <c r="U39" s="5"/>
      <c r="V39" s="5"/>
      <c r="W39" s="5"/>
      <c r="X39" s="5"/>
      <c r="Y39" s="5"/>
      <c r="Z39" s="5"/>
    </row>
    <row r="40" spans="1:26" ht="12.75" customHeight="1">
      <c r="A40" s="5"/>
      <c r="B40" s="39"/>
      <c r="C40" s="5"/>
      <c r="D40" s="5"/>
      <c r="E40" s="7"/>
      <c r="F40" s="7"/>
      <c r="G40" s="7"/>
      <c r="H40" s="7"/>
      <c r="I40" s="7"/>
      <c r="J40" s="7"/>
      <c r="K40" s="7"/>
      <c r="L40" s="5"/>
      <c r="M40" s="5"/>
      <c r="N40" s="5"/>
      <c r="O40" s="5"/>
      <c r="P40" s="5"/>
      <c r="Q40" s="5"/>
      <c r="R40" s="5"/>
      <c r="S40" s="5"/>
      <c r="T40" s="5"/>
      <c r="U40" s="5"/>
      <c r="V40" s="5"/>
      <c r="W40" s="5"/>
      <c r="X40" s="5"/>
      <c r="Y40" s="5"/>
      <c r="Z40" s="5"/>
    </row>
    <row r="41" spans="1:26" ht="12.75" customHeight="1">
      <c r="A41" s="5"/>
      <c r="B41" s="39"/>
      <c r="C41" s="5"/>
      <c r="D41" s="5"/>
      <c r="E41" s="7"/>
      <c r="F41" s="7"/>
      <c r="G41" s="7"/>
      <c r="H41" s="7"/>
      <c r="I41" s="7"/>
      <c r="J41" s="7"/>
      <c r="K41" s="7"/>
      <c r="L41" s="5"/>
      <c r="M41" s="5"/>
      <c r="N41" s="5"/>
      <c r="O41" s="5"/>
      <c r="P41" s="5"/>
      <c r="Q41" s="5"/>
      <c r="R41" s="5"/>
      <c r="S41" s="5"/>
      <c r="T41" s="5"/>
      <c r="U41" s="5"/>
      <c r="V41" s="5"/>
      <c r="W41" s="5"/>
      <c r="X41" s="5"/>
      <c r="Y41" s="5"/>
      <c r="Z41" s="5"/>
    </row>
    <row r="42" spans="1:26" ht="12.75" customHeight="1">
      <c r="A42" s="5"/>
      <c r="B42" s="39"/>
      <c r="C42" s="5"/>
      <c r="D42" s="5"/>
      <c r="E42" s="7"/>
      <c r="F42" s="7"/>
      <c r="G42" s="7"/>
      <c r="H42" s="7"/>
      <c r="I42" s="7"/>
      <c r="J42" s="7"/>
      <c r="K42" s="7"/>
      <c r="L42" s="5"/>
      <c r="M42" s="5"/>
      <c r="N42" s="5"/>
      <c r="O42" s="5"/>
      <c r="P42" s="5"/>
      <c r="Q42" s="5"/>
      <c r="R42" s="5"/>
      <c r="S42" s="5"/>
      <c r="T42" s="5"/>
      <c r="U42" s="5"/>
      <c r="V42" s="5"/>
      <c r="W42" s="5"/>
      <c r="X42" s="5"/>
      <c r="Y42" s="5"/>
      <c r="Z42" s="5"/>
    </row>
    <row r="43" spans="1:26" ht="12.75" customHeight="1">
      <c r="A43" s="5"/>
      <c r="B43" s="39"/>
      <c r="C43" s="5"/>
      <c r="D43" s="5"/>
      <c r="E43" s="7"/>
      <c r="F43" s="7"/>
      <c r="G43" s="7"/>
      <c r="H43" s="7"/>
      <c r="I43" s="7"/>
      <c r="J43" s="7"/>
      <c r="K43" s="7"/>
      <c r="L43" s="5"/>
      <c r="M43" s="5"/>
      <c r="N43" s="5"/>
      <c r="O43" s="5"/>
      <c r="P43" s="5"/>
      <c r="Q43" s="5"/>
      <c r="R43" s="5"/>
      <c r="S43" s="5"/>
      <c r="T43" s="5"/>
      <c r="U43" s="5"/>
      <c r="V43" s="5"/>
      <c r="W43" s="5"/>
      <c r="X43" s="5"/>
      <c r="Y43" s="5"/>
      <c r="Z43" s="5"/>
    </row>
    <row r="44" spans="1:26" ht="12.75" customHeight="1">
      <c r="A44" s="5"/>
      <c r="B44" s="39"/>
      <c r="C44" s="5"/>
      <c r="D44" s="5"/>
      <c r="E44" s="7"/>
      <c r="F44" s="7"/>
      <c r="G44" s="7"/>
      <c r="H44" s="7"/>
      <c r="I44" s="7"/>
      <c r="J44" s="7"/>
      <c r="K44" s="7"/>
      <c r="L44" s="5"/>
      <c r="M44" s="5"/>
      <c r="N44" s="5"/>
      <c r="O44" s="5"/>
      <c r="P44" s="5"/>
      <c r="Q44" s="5"/>
      <c r="R44" s="5"/>
      <c r="S44" s="5"/>
      <c r="T44" s="5"/>
      <c r="U44" s="5"/>
      <c r="V44" s="5"/>
      <c r="W44" s="5"/>
      <c r="X44" s="5"/>
      <c r="Y44" s="5"/>
      <c r="Z44" s="5"/>
    </row>
    <row r="45" spans="1:26" ht="12.75" customHeight="1">
      <c r="A45" s="5"/>
      <c r="B45" s="39"/>
      <c r="C45" s="5"/>
      <c r="D45" s="5"/>
      <c r="E45" s="7"/>
      <c r="F45" s="7"/>
      <c r="G45" s="7"/>
      <c r="H45" s="7"/>
      <c r="I45" s="7"/>
      <c r="J45" s="7"/>
      <c r="K45" s="7"/>
      <c r="L45" s="5"/>
      <c r="M45" s="5"/>
      <c r="N45" s="5"/>
      <c r="O45" s="5"/>
      <c r="P45" s="5"/>
      <c r="Q45" s="5"/>
      <c r="R45" s="5"/>
      <c r="S45" s="5"/>
      <c r="T45" s="5"/>
      <c r="U45" s="5"/>
      <c r="V45" s="5"/>
      <c r="W45" s="5"/>
      <c r="X45" s="5"/>
      <c r="Y45" s="5"/>
      <c r="Z45" s="5"/>
    </row>
    <row r="46" spans="1:26" ht="12.75" customHeight="1">
      <c r="A46" s="5"/>
      <c r="B46" s="39"/>
      <c r="C46" s="5"/>
      <c r="D46" s="5"/>
      <c r="E46" s="7"/>
      <c r="F46" s="7"/>
      <c r="G46" s="7"/>
      <c r="H46" s="7"/>
      <c r="I46" s="7"/>
      <c r="J46" s="7"/>
      <c r="K46" s="7"/>
      <c r="L46" s="5"/>
      <c r="M46" s="5"/>
      <c r="N46" s="5"/>
      <c r="O46" s="5"/>
      <c r="P46" s="5"/>
      <c r="Q46" s="5"/>
      <c r="R46" s="5"/>
      <c r="S46" s="5"/>
      <c r="T46" s="5"/>
      <c r="U46" s="5"/>
      <c r="V46" s="5"/>
      <c r="W46" s="5"/>
      <c r="X46" s="5"/>
      <c r="Y46" s="5"/>
      <c r="Z46" s="5"/>
    </row>
    <row r="47" spans="1:26" ht="12.75" customHeight="1">
      <c r="A47" s="5"/>
      <c r="B47" s="39"/>
      <c r="C47" s="5"/>
      <c r="D47" s="5"/>
      <c r="E47" s="7"/>
      <c r="F47" s="7"/>
      <c r="G47" s="7"/>
      <c r="H47" s="7"/>
      <c r="I47" s="7"/>
      <c r="J47" s="7"/>
      <c r="K47" s="7"/>
      <c r="L47" s="5"/>
      <c r="M47" s="5"/>
      <c r="N47" s="5"/>
      <c r="O47" s="5"/>
      <c r="P47" s="5"/>
      <c r="Q47" s="5"/>
      <c r="R47" s="5"/>
      <c r="S47" s="5"/>
      <c r="T47" s="5"/>
      <c r="U47" s="5"/>
      <c r="V47" s="5"/>
      <c r="W47" s="5"/>
      <c r="X47" s="5"/>
      <c r="Y47" s="5"/>
      <c r="Z47" s="5"/>
    </row>
    <row r="48" spans="1:26" ht="12.75" customHeight="1">
      <c r="A48" s="5"/>
      <c r="B48" s="39"/>
      <c r="C48" s="5"/>
      <c r="D48" s="5"/>
      <c r="E48" s="7"/>
      <c r="F48" s="7"/>
      <c r="G48" s="7"/>
      <c r="H48" s="7"/>
      <c r="I48" s="7"/>
      <c r="J48" s="7"/>
      <c r="K48" s="7"/>
      <c r="L48" s="5"/>
      <c r="M48" s="5"/>
      <c r="N48" s="5"/>
      <c r="O48" s="5"/>
      <c r="P48" s="5"/>
      <c r="Q48" s="5"/>
      <c r="R48" s="5"/>
      <c r="S48" s="5"/>
      <c r="T48" s="5"/>
      <c r="U48" s="5"/>
      <c r="V48" s="5"/>
      <c r="W48" s="5"/>
      <c r="X48" s="5"/>
      <c r="Y48" s="5"/>
      <c r="Z48" s="5"/>
    </row>
    <row r="49" spans="1:26" ht="12.75" customHeight="1">
      <c r="A49" s="5"/>
      <c r="B49" s="39"/>
      <c r="C49" s="5"/>
      <c r="D49" s="5"/>
      <c r="E49" s="7"/>
      <c r="F49" s="7"/>
      <c r="G49" s="7"/>
      <c r="H49" s="7"/>
      <c r="I49" s="7"/>
      <c r="J49" s="7"/>
      <c r="K49" s="7"/>
      <c r="L49" s="5"/>
      <c r="M49" s="5"/>
      <c r="N49" s="5"/>
      <c r="O49" s="5"/>
      <c r="P49" s="5"/>
      <c r="Q49" s="5"/>
      <c r="R49" s="5"/>
      <c r="S49" s="5"/>
      <c r="T49" s="5"/>
      <c r="U49" s="5"/>
      <c r="V49" s="5"/>
      <c r="W49" s="5"/>
      <c r="X49" s="5"/>
      <c r="Y49" s="5"/>
      <c r="Z49" s="5"/>
    </row>
    <row r="50" spans="1:26" ht="12.75" customHeight="1">
      <c r="A50" s="5"/>
      <c r="B50" s="39"/>
      <c r="C50" s="5"/>
      <c r="D50" s="5"/>
      <c r="E50" s="7"/>
      <c r="F50" s="7"/>
      <c r="G50" s="7"/>
      <c r="H50" s="7"/>
      <c r="I50" s="7"/>
      <c r="J50" s="7"/>
      <c r="K50" s="7"/>
      <c r="L50" s="5"/>
      <c r="M50" s="5"/>
      <c r="N50" s="5"/>
      <c r="O50" s="5"/>
      <c r="P50" s="5"/>
      <c r="Q50" s="5"/>
      <c r="R50" s="5"/>
      <c r="S50" s="5"/>
      <c r="T50" s="5"/>
      <c r="U50" s="5"/>
      <c r="V50" s="5"/>
      <c r="W50" s="5"/>
      <c r="X50" s="5"/>
      <c r="Y50" s="5"/>
      <c r="Z50" s="5"/>
    </row>
    <row r="51" spans="1:26" ht="12.75" customHeight="1">
      <c r="A51" s="5"/>
      <c r="B51" s="39"/>
      <c r="C51" s="5"/>
      <c r="D51" s="5"/>
      <c r="E51" s="7"/>
      <c r="F51" s="7"/>
      <c r="G51" s="7"/>
      <c r="H51" s="7"/>
      <c r="I51" s="7"/>
      <c r="J51" s="7"/>
      <c r="K51" s="7"/>
      <c r="L51" s="5"/>
      <c r="M51" s="5"/>
      <c r="N51" s="5"/>
      <c r="O51" s="5"/>
      <c r="P51" s="5"/>
      <c r="Q51" s="5"/>
      <c r="R51" s="5"/>
      <c r="S51" s="5"/>
      <c r="T51" s="5"/>
      <c r="U51" s="5"/>
      <c r="V51" s="5"/>
      <c r="W51" s="5"/>
      <c r="X51" s="5"/>
      <c r="Y51" s="5"/>
      <c r="Z51" s="5"/>
    </row>
    <row r="52" spans="1:26" ht="12.75" customHeight="1">
      <c r="A52" s="5"/>
      <c r="B52" s="39"/>
      <c r="C52" s="5"/>
      <c r="D52" s="5"/>
      <c r="E52" s="7"/>
      <c r="F52" s="7"/>
      <c r="G52" s="7"/>
      <c r="H52" s="7"/>
      <c r="I52" s="7"/>
      <c r="J52" s="7"/>
      <c r="K52" s="7"/>
      <c r="L52" s="5"/>
      <c r="M52" s="5"/>
      <c r="N52" s="5"/>
      <c r="O52" s="5"/>
      <c r="P52" s="5"/>
      <c r="Q52" s="5"/>
      <c r="R52" s="5"/>
      <c r="S52" s="5"/>
      <c r="T52" s="5"/>
      <c r="U52" s="5"/>
      <c r="V52" s="5"/>
      <c r="W52" s="5"/>
      <c r="X52" s="5"/>
      <c r="Y52" s="5"/>
      <c r="Z52" s="5"/>
    </row>
    <row r="53" spans="1:26" ht="12.75" customHeight="1">
      <c r="A53" s="5"/>
      <c r="B53" s="39"/>
      <c r="C53" s="5"/>
      <c r="D53" s="5"/>
      <c r="E53" s="7"/>
      <c r="F53" s="7"/>
      <c r="G53" s="7"/>
      <c r="H53" s="7"/>
      <c r="I53" s="7"/>
      <c r="J53" s="7"/>
      <c r="K53" s="7"/>
      <c r="L53" s="5"/>
      <c r="M53" s="5"/>
      <c r="N53" s="5"/>
      <c r="O53" s="5"/>
      <c r="P53" s="5"/>
      <c r="Q53" s="5"/>
      <c r="R53" s="5"/>
      <c r="S53" s="5"/>
      <c r="T53" s="5"/>
      <c r="U53" s="5"/>
      <c r="V53" s="5"/>
      <c r="W53" s="5"/>
      <c r="X53" s="5"/>
      <c r="Y53" s="5"/>
      <c r="Z53" s="5"/>
    </row>
    <row r="54" spans="1:26" ht="12.75" customHeight="1">
      <c r="A54" s="5"/>
      <c r="B54" s="39"/>
      <c r="C54" s="5"/>
      <c r="D54" s="5"/>
      <c r="E54" s="7"/>
      <c r="F54" s="7"/>
      <c r="G54" s="7"/>
      <c r="H54" s="7"/>
      <c r="I54" s="7"/>
      <c r="J54" s="7"/>
      <c r="K54" s="7"/>
      <c r="L54" s="5"/>
      <c r="M54" s="5"/>
      <c r="N54" s="5"/>
      <c r="O54" s="5"/>
      <c r="P54" s="5"/>
      <c r="Q54" s="5"/>
      <c r="R54" s="5"/>
      <c r="S54" s="5"/>
      <c r="T54" s="5"/>
      <c r="U54" s="5"/>
      <c r="V54" s="5"/>
      <c r="W54" s="5"/>
      <c r="X54" s="5"/>
      <c r="Y54" s="5"/>
      <c r="Z54" s="5"/>
    </row>
    <row r="55" spans="1:26" ht="12.75" customHeight="1">
      <c r="A55" s="5"/>
      <c r="B55" s="39"/>
      <c r="C55" s="5"/>
      <c r="D55" s="5"/>
      <c r="E55" s="7"/>
      <c r="F55" s="7"/>
      <c r="G55" s="7"/>
      <c r="H55" s="7"/>
      <c r="I55" s="7"/>
      <c r="J55" s="7"/>
      <c r="K55" s="7"/>
      <c r="L55" s="5"/>
      <c r="M55" s="5"/>
      <c r="N55" s="5"/>
      <c r="O55" s="5"/>
      <c r="P55" s="5"/>
      <c r="Q55" s="5"/>
      <c r="R55" s="5"/>
      <c r="S55" s="5"/>
      <c r="T55" s="5"/>
      <c r="U55" s="5"/>
      <c r="V55" s="5"/>
      <c r="W55" s="5"/>
      <c r="X55" s="5"/>
      <c r="Y55" s="5"/>
      <c r="Z55" s="5"/>
    </row>
    <row r="56" spans="1:26" ht="12.75" customHeight="1">
      <c r="A56" s="5"/>
      <c r="B56" s="39"/>
      <c r="C56" s="5"/>
      <c r="D56" s="5"/>
      <c r="E56" s="7"/>
      <c r="F56" s="7"/>
      <c r="G56" s="7"/>
      <c r="H56" s="7"/>
      <c r="I56" s="7"/>
      <c r="J56" s="7"/>
      <c r="K56" s="7"/>
      <c r="L56" s="5"/>
      <c r="M56" s="5"/>
      <c r="N56" s="5"/>
      <c r="O56" s="5"/>
      <c r="P56" s="5"/>
      <c r="Q56" s="5"/>
      <c r="R56" s="5"/>
      <c r="S56" s="5"/>
      <c r="T56" s="5"/>
      <c r="U56" s="5"/>
      <c r="V56" s="5"/>
      <c r="W56" s="5"/>
      <c r="X56" s="5"/>
      <c r="Y56" s="5"/>
      <c r="Z56" s="5"/>
    </row>
    <row r="57" spans="1:26" ht="12.75" customHeight="1">
      <c r="A57" s="5"/>
      <c r="B57" s="39"/>
      <c r="C57" s="5"/>
      <c r="D57" s="5"/>
      <c r="E57" s="7"/>
      <c r="F57" s="7"/>
      <c r="G57" s="7"/>
      <c r="H57" s="7"/>
      <c r="I57" s="7"/>
      <c r="J57" s="7"/>
      <c r="K57" s="7"/>
      <c r="L57" s="5"/>
      <c r="M57" s="5"/>
      <c r="N57" s="5"/>
      <c r="O57" s="5"/>
      <c r="P57" s="5"/>
      <c r="Q57" s="5"/>
      <c r="R57" s="5"/>
      <c r="S57" s="5"/>
      <c r="T57" s="5"/>
      <c r="U57" s="5"/>
      <c r="V57" s="5"/>
      <c r="W57" s="5"/>
      <c r="X57" s="5"/>
      <c r="Y57" s="5"/>
      <c r="Z57" s="5"/>
    </row>
    <row r="58" spans="1:26" ht="12.75" customHeight="1">
      <c r="A58" s="5"/>
      <c r="B58" s="39"/>
      <c r="C58" s="5"/>
      <c r="D58" s="5"/>
      <c r="E58" s="7"/>
      <c r="F58" s="7"/>
      <c r="G58" s="7"/>
      <c r="H58" s="7"/>
      <c r="I58" s="7"/>
      <c r="J58" s="7"/>
      <c r="K58" s="7"/>
      <c r="L58" s="5"/>
      <c r="M58" s="5"/>
      <c r="N58" s="5"/>
      <c r="O58" s="5"/>
      <c r="P58" s="5"/>
      <c r="Q58" s="5"/>
      <c r="R58" s="5"/>
      <c r="S58" s="5"/>
      <c r="T58" s="5"/>
      <c r="U58" s="5"/>
      <c r="V58" s="5"/>
      <c r="W58" s="5"/>
      <c r="X58" s="5"/>
      <c r="Y58" s="5"/>
      <c r="Z58" s="5"/>
    </row>
    <row r="59" spans="1:26" ht="12.75" customHeight="1">
      <c r="A59" s="5"/>
      <c r="B59" s="39"/>
      <c r="C59" s="5"/>
      <c r="D59" s="5"/>
      <c r="E59" s="7"/>
      <c r="F59" s="7"/>
      <c r="G59" s="7"/>
      <c r="H59" s="7"/>
      <c r="I59" s="7"/>
      <c r="J59" s="7"/>
      <c r="K59" s="7"/>
      <c r="L59" s="5"/>
      <c r="M59" s="5"/>
      <c r="N59" s="5"/>
      <c r="O59" s="5"/>
      <c r="P59" s="5"/>
      <c r="Q59" s="5"/>
      <c r="R59" s="5"/>
      <c r="S59" s="5"/>
      <c r="T59" s="5"/>
      <c r="U59" s="5"/>
      <c r="V59" s="5"/>
      <c r="W59" s="5"/>
      <c r="X59" s="5"/>
      <c r="Y59" s="5"/>
      <c r="Z59" s="5"/>
    </row>
    <row r="60" spans="1:26" ht="12.75" customHeight="1">
      <c r="A60" s="5"/>
      <c r="B60" s="39"/>
      <c r="C60" s="5"/>
      <c r="D60" s="5"/>
      <c r="E60" s="7"/>
      <c r="F60" s="7"/>
      <c r="G60" s="7"/>
      <c r="H60" s="7"/>
      <c r="I60" s="7"/>
      <c r="J60" s="7"/>
      <c r="K60" s="7"/>
      <c r="L60" s="5"/>
      <c r="M60" s="5"/>
      <c r="N60" s="5"/>
      <c r="O60" s="5"/>
      <c r="P60" s="5"/>
      <c r="Q60" s="5"/>
      <c r="R60" s="5"/>
      <c r="S60" s="5"/>
      <c r="T60" s="5"/>
      <c r="U60" s="5"/>
      <c r="V60" s="5"/>
      <c r="W60" s="5"/>
      <c r="X60" s="5"/>
      <c r="Y60" s="5"/>
      <c r="Z60" s="5"/>
    </row>
    <row r="61" spans="1:26" ht="12.75" customHeight="1">
      <c r="A61" s="5"/>
      <c r="B61" s="39"/>
      <c r="C61" s="5"/>
      <c r="D61" s="5"/>
      <c r="E61" s="7"/>
      <c r="F61" s="7"/>
      <c r="G61" s="7"/>
      <c r="H61" s="7"/>
      <c r="I61" s="7"/>
      <c r="J61" s="7"/>
      <c r="K61" s="7"/>
      <c r="L61" s="5"/>
      <c r="M61" s="5"/>
      <c r="N61" s="5"/>
      <c r="O61" s="5"/>
      <c r="P61" s="5"/>
      <c r="Q61" s="5"/>
      <c r="R61" s="5"/>
      <c r="S61" s="5"/>
      <c r="T61" s="5"/>
      <c r="U61" s="5"/>
      <c r="V61" s="5"/>
      <c r="W61" s="5"/>
      <c r="X61" s="5"/>
      <c r="Y61" s="5"/>
      <c r="Z61" s="5"/>
    </row>
    <row r="62" spans="1:26" ht="12.75" customHeight="1">
      <c r="A62" s="5"/>
      <c r="B62" s="39"/>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5"/>
      <c r="B63" s="39"/>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5"/>
      <c r="B64" s="39"/>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5"/>
      <c r="B65" s="39"/>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5"/>
      <c r="B66" s="39"/>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5"/>
      <c r="B67" s="39"/>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5"/>
      <c r="B68" s="39"/>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5"/>
      <c r="B69" s="39"/>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5"/>
      <c r="B70" s="39"/>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5"/>
      <c r="B71" s="39"/>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5"/>
      <c r="B72" s="39"/>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5"/>
      <c r="B73" s="39"/>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5"/>
      <c r="B74" s="39"/>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5"/>
      <c r="B75" s="39"/>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5"/>
      <c r="B76" s="39"/>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5"/>
      <c r="B77" s="39"/>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5"/>
      <c r="B78" s="39"/>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5"/>
      <c r="B79" s="39"/>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5"/>
      <c r="B80" s="39"/>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5"/>
      <c r="B81" s="39"/>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5"/>
      <c r="B82" s="39"/>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39"/>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39"/>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39"/>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39"/>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39"/>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39"/>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39"/>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39"/>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39"/>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39"/>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39"/>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39"/>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39"/>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39"/>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39"/>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39"/>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39"/>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39"/>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39"/>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39"/>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39"/>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39"/>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39"/>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39"/>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39"/>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39"/>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39"/>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39"/>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39"/>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39"/>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39"/>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39"/>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39"/>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39"/>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39"/>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39"/>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39"/>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39"/>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39"/>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39"/>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39"/>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39"/>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39"/>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39"/>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39"/>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39"/>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39"/>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5"/>
      <c r="B130" s="39"/>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customHeight="1">
      <c r="A131" s="5"/>
      <c r="B131" s="39"/>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customHeight="1">
      <c r="A132" s="5"/>
      <c r="B132" s="39"/>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customHeight="1">
      <c r="A133" s="5"/>
      <c r="B133" s="39"/>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customHeight="1">
      <c r="A134" s="5"/>
      <c r="B134" s="39"/>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customHeight="1">
      <c r="A135" s="5"/>
      <c r="B135" s="39"/>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customHeight="1">
      <c r="A136" s="5"/>
      <c r="B136" s="39"/>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customHeight="1">
      <c r="A137" s="5"/>
      <c r="B137" s="39"/>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customHeight="1">
      <c r="A138" s="5"/>
      <c r="B138" s="39"/>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customHeight="1">
      <c r="A139" s="5"/>
      <c r="B139" s="39"/>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customHeight="1">
      <c r="A140" s="5"/>
      <c r="B140" s="39"/>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customHeight="1">
      <c r="A141" s="5"/>
      <c r="B141" s="39"/>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customHeight="1">
      <c r="A142" s="5"/>
      <c r="B142" s="39"/>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customHeight="1">
      <c r="A143" s="5"/>
      <c r="B143" s="39"/>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customHeight="1">
      <c r="A144" s="5"/>
      <c r="B144" s="39"/>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customHeight="1">
      <c r="A145" s="5"/>
      <c r="B145" s="39"/>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customHeight="1">
      <c r="A146" s="5"/>
      <c r="B146" s="39"/>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customHeight="1">
      <c r="A147" s="5"/>
      <c r="B147" s="39"/>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customHeight="1">
      <c r="A148" s="5"/>
      <c r="B148" s="39"/>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customHeight="1">
      <c r="A149" s="5"/>
      <c r="B149" s="39"/>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customHeight="1">
      <c r="A150" s="5"/>
      <c r="B150" s="39"/>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customHeight="1">
      <c r="A151" s="5"/>
      <c r="B151" s="39"/>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customHeight="1">
      <c r="A152" s="5"/>
      <c r="B152" s="39"/>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customHeight="1">
      <c r="A153" s="5"/>
      <c r="B153" s="39"/>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customHeight="1">
      <c r="A154" s="5"/>
      <c r="B154" s="39"/>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customHeight="1">
      <c r="A155" s="5"/>
      <c r="B155" s="39"/>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customHeight="1">
      <c r="A156" s="5"/>
      <c r="B156" s="39"/>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customHeight="1">
      <c r="A157" s="5"/>
      <c r="B157" s="39"/>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customHeight="1">
      <c r="A158" s="5"/>
      <c r="B158" s="39"/>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customHeight="1">
      <c r="A159" s="5"/>
      <c r="B159" s="39"/>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customHeight="1">
      <c r="A160" s="5"/>
      <c r="B160" s="39"/>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customHeight="1">
      <c r="A161" s="5"/>
      <c r="B161" s="39"/>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customHeight="1">
      <c r="A162" s="5"/>
      <c r="B162" s="39"/>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customHeight="1">
      <c r="A163" s="5"/>
      <c r="B163" s="39"/>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customHeight="1">
      <c r="A164" s="5"/>
      <c r="B164" s="39"/>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customHeight="1">
      <c r="A165" s="5"/>
      <c r="B165" s="39"/>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customHeight="1">
      <c r="A166" s="5"/>
      <c r="B166" s="39"/>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customHeight="1">
      <c r="A167" s="5"/>
      <c r="B167" s="39"/>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customHeight="1">
      <c r="A168" s="5"/>
      <c r="B168" s="39"/>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customHeight="1">
      <c r="A169" s="5"/>
      <c r="B169" s="39"/>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customHeight="1">
      <c r="A170" s="5"/>
      <c r="B170" s="39"/>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customHeight="1">
      <c r="A171" s="5"/>
      <c r="B171" s="39"/>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customHeight="1">
      <c r="A172" s="5"/>
      <c r="B172" s="39"/>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customHeight="1">
      <c r="A173" s="5"/>
      <c r="B173" s="39"/>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customHeight="1">
      <c r="A174" s="5"/>
      <c r="B174" s="39"/>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customHeight="1">
      <c r="A175" s="5"/>
      <c r="B175" s="39"/>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customHeight="1">
      <c r="A176" s="5"/>
      <c r="B176" s="39"/>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customHeight="1">
      <c r="A177" s="5"/>
      <c r="B177" s="39"/>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customHeight="1">
      <c r="A178" s="5"/>
      <c r="B178" s="39"/>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customHeight="1">
      <c r="A179" s="5"/>
      <c r="B179" s="39"/>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customHeight="1">
      <c r="A180" s="5"/>
      <c r="B180" s="39"/>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customHeight="1">
      <c r="A181" s="5"/>
      <c r="B181" s="39"/>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customHeight="1">
      <c r="A182" s="5"/>
      <c r="B182" s="39"/>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customHeight="1">
      <c r="A183" s="5"/>
      <c r="B183" s="39"/>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customHeight="1">
      <c r="A184" s="5"/>
      <c r="B184" s="39"/>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customHeight="1">
      <c r="A185" s="5"/>
      <c r="B185" s="39"/>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customHeight="1">
      <c r="A186" s="5"/>
      <c r="B186" s="39"/>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customHeight="1">
      <c r="A187" s="5"/>
      <c r="B187" s="39"/>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customHeight="1">
      <c r="A188" s="5"/>
      <c r="B188" s="39"/>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customHeight="1">
      <c r="A189" s="5"/>
      <c r="B189" s="39"/>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customHeight="1">
      <c r="A190" s="5"/>
      <c r="B190" s="39"/>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customHeight="1">
      <c r="A191" s="5"/>
      <c r="B191" s="39"/>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customHeight="1">
      <c r="A192" s="5"/>
      <c r="B192" s="39"/>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customHeight="1">
      <c r="A193" s="5"/>
      <c r="B193" s="39"/>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customHeight="1">
      <c r="A194" s="5"/>
      <c r="B194" s="39"/>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customHeight="1">
      <c r="A195" s="5"/>
      <c r="B195" s="39"/>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customHeight="1">
      <c r="A196" s="5"/>
      <c r="B196" s="39"/>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customHeight="1">
      <c r="A197" s="5"/>
      <c r="B197" s="39"/>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customHeight="1">
      <c r="A198" s="5"/>
      <c r="B198" s="39"/>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customHeight="1">
      <c r="A199" s="5"/>
      <c r="B199" s="39"/>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customHeight="1">
      <c r="A200" s="5"/>
      <c r="B200" s="39"/>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customHeight="1">
      <c r="A201" s="5"/>
      <c r="B201" s="39"/>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customHeight="1">
      <c r="A202" s="5"/>
      <c r="B202" s="39"/>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customHeight="1">
      <c r="A203" s="5"/>
      <c r="B203" s="39"/>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customHeight="1">
      <c r="A204" s="5"/>
      <c r="B204" s="39"/>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customHeight="1">
      <c r="A205" s="5"/>
      <c r="B205" s="39"/>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customHeight="1">
      <c r="A206" s="5"/>
      <c r="B206" s="39"/>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customHeight="1">
      <c r="A207" s="5"/>
      <c r="B207" s="39"/>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customHeight="1">
      <c r="A208" s="5"/>
      <c r="B208" s="39"/>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customHeight="1">
      <c r="A209" s="5"/>
      <c r="B209" s="39"/>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customHeight="1">
      <c r="A210" s="5"/>
      <c r="B210" s="39"/>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customHeight="1">
      <c r="A211" s="5"/>
      <c r="B211" s="39"/>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customHeight="1">
      <c r="A212" s="5"/>
      <c r="B212" s="39"/>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customHeight="1">
      <c r="A213" s="5"/>
      <c r="B213" s="39"/>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customHeight="1">
      <c r="A214" s="5"/>
      <c r="B214" s="39"/>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customHeight="1">
      <c r="A215" s="5"/>
      <c r="B215" s="39"/>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customHeight="1">
      <c r="A216" s="5"/>
      <c r="B216" s="39"/>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customHeight="1">
      <c r="A217" s="5"/>
      <c r="B217" s="39"/>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customHeight="1">
      <c r="A218" s="5"/>
      <c r="B218" s="39"/>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customHeight="1">
      <c r="A219" s="5"/>
      <c r="B219" s="39"/>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customHeight="1">
      <c r="A220" s="5"/>
      <c r="B220" s="39"/>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customHeight="1">
      <c r="A221" s="5"/>
      <c r="B221" s="39"/>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customHeight="1">
      <c r="A222" s="5"/>
      <c r="B222" s="39"/>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customHeight="1">
      <c r="A223" s="5"/>
      <c r="B223" s="39"/>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customHeight="1">
      <c r="A224" s="5"/>
      <c r="B224" s="39"/>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customHeight="1">
      <c r="A225" s="5"/>
      <c r="B225" s="39"/>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customHeight="1">
      <c r="A226" s="5"/>
      <c r="B226" s="39"/>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customHeight="1">
      <c r="A227" s="5"/>
      <c r="B227" s="39"/>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customHeight="1">
      <c r="A228" s="5"/>
      <c r="B228" s="39"/>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customHeight="1">
      <c r="A229" s="5"/>
      <c r="B229" s="39"/>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customHeight="1">
      <c r="A230" s="5"/>
      <c r="B230" s="39"/>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customHeight="1">
      <c r="A231" s="5"/>
      <c r="B231" s="39"/>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customHeight="1">
      <c r="A232" s="5"/>
      <c r="B232" s="39"/>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customHeight="1">
      <c r="A233" s="5"/>
      <c r="B233" s="39"/>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customHeight="1">
      <c r="A234" s="5"/>
      <c r="B234" s="39"/>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customHeight="1">
      <c r="A235" s="5"/>
      <c r="B235" s="39"/>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customHeight="1">
      <c r="A236" s="5"/>
      <c r="B236" s="39"/>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customHeight="1">
      <c r="A237" s="5"/>
      <c r="B237" s="39"/>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customHeight="1">
      <c r="A238" s="5"/>
      <c r="B238" s="39"/>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customHeight="1">
      <c r="A239" s="5"/>
      <c r="B239" s="39"/>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customHeight="1">
      <c r="A240" s="5"/>
      <c r="B240" s="39"/>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customHeight="1">
      <c r="A241" s="5"/>
      <c r="B241" s="39"/>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customHeight="1">
      <c r="A242" s="5"/>
      <c r="B242" s="39"/>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customHeight="1">
      <c r="A243" s="5"/>
      <c r="B243" s="39"/>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customHeight="1">
      <c r="A244" s="5"/>
      <c r="B244" s="39"/>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customHeight="1">
      <c r="A245" s="5"/>
      <c r="B245" s="39"/>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customHeight="1">
      <c r="A246" s="5"/>
      <c r="B246" s="39"/>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customHeight="1">
      <c r="A247" s="5"/>
      <c r="B247" s="39"/>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customHeight="1">
      <c r="A248" s="5"/>
      <c r="B248" s="39"/>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customHeight="1">
      <c r="A249" s="5"/>
      <c r="B249" s="39"/>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customHeight="1">
      <c r="A250" s="5"/>
      <c r="B250" s="39"/>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customHeight="1">
      <c r="A251" s="5"/>
      <c r="B251" s="39"/>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customHeight="1">
      <c r="A252" s="5"/>
      <c r="B252" s="39"/>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customHeight="1">
      <c r="A253" s="5"/>
      <c r="B253" s="39"/>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customHeight="1">
      <c r="A254" s="5"/>
      <c r="B254" s="39"/>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customHeight="1">
      <c r="A255" s="5"/>
      <c r="B255" s="39"/>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customHeight="1">
      <c r="A256" s="5"/>
      <c r="B256" s="39"/>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customHeight="1">
      <c r="A257" s="5"/>
      <c r="B257" s="39"/>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customHeight="1">
      <c r="A258" s="5"/>
      <c r="B258" s="39"/>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customHeight="1">
      <c r="A259" s="5"/>
      <c r="B259" s="39"/>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customHeight="1">
      <c r="A260" s="5"/>
      <c r="B260" s="39"/>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customHeight="1">
      <c r="A261" s="5"/>
      <c r="B261" s="39"/>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customHeight="1">
      <c r="A262" s="5"/>
      <c r="B262" s="39"/>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customHeight="1">
      <c r="A263" s="5"/>
      <c r="B263" s="39"/>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customHeight="1">
      <c r="A264" s="5"/>
      <c r="B264" s="39"/>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customHeight="1">
      <c r="A265" s="5"/>
      <c r="B265" s="39"/>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customHeight="1">
      <c r="A266" s="5"/>
      <c r="B266" s="39"/>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customHeight="1">
      <c r="A267" s="5"/>
      <c r="B267" s="39"/>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customHeight="1">
      <c r="A268" s="5"/>
      <c r="B268" s="39"/>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customHeight="1">
      <c r="A269" s="5"/>
      <c r="B269" s="39"/>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customHeight="1">
      <c r="A270" s="5"/>
      <c r="B270" s="39"/>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customHeight="1">
      <c r="A271" s="5"/>
      <c r="B271" s="39"/>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customHeight="1">
      <c r="A272" s="5"/>
      <c r="B272" s="39"/>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customHeight="1">
      <c r="A273" s="5"/>
      <c r="B273" s="39"/>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customHeight="1">
      <c r="A274" s="5"/>
      <c r="B274" s="39"/>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customHeight="1">
      <c r="A275" s="5"/>
      <c r="B275" s="39"/>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customHeight="1">
      <c r="A276" s="5"/>
      <c r="B276" s="39"/>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customHeight="1">
      <c r="A277" s="5"/>
      <c r="B277" s="39"/>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customHeight="1">
      <c r="A278" s="5"/>
      <c r="B278" s="39"/>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customHeight="1">
      <c r="A279" s="5"/>
      <c r="B279" s="39"/>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customHeight="1">
      <c r="A280" s="5"/>
      <c r="B280" s="39"/>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customHeight="1">
      <c r="A281" s="5"/>
      <c r="B281" s="39"/>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customHeight="1">
      <c r="A282" s="5"/>
      <c r="B282" s="39"/>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customHeight="1">
      <c r="A283" s="5"/>
      <c r="B283" s="39"/>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customHeight="1">
      <c r="A284" s="5"/>
      <c r="B284" s="39"/>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customHeight="1">
      <c r="A285" s="5"/>
      <c r="B285" s="39"/>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customHeight="1">
      <c r="A286" s="5"/>
      <c r="B286" s="39"/>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customHeight="1">
      <c r="A287" s="5"/>
      <c r="B287" s="39"/>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customHeight="1">
      <c r="A288" s="5"/>
      <c r="B288" s="39"/>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customHeight="1">
      <c r="A289" s="5"/>
      <c r="B289" s="39"/>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customHeight="1">
      <c r="A290" s="5"/>
      <c r="B290" s="39"/>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customHeight="1">
      <c r="A291" s="5"/>
      <c r="B291" s="39"/>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customHeight="1">
      <c r="A292" s="5"/>
      <c r="B292" s="39"/>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customHeight="1">
      <c r="A293" s="5"/>
      <c r="B293" s="39"/>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customHeight="1">
      <c r="A294" s="5"/>
      <c r="B294" s="39"/>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customHeight="1">
      <c r="A295" s="5"/>
      <c r="B295" s="39"/>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customHeight="1">
      <c r="A296" s="5"/>
      <c r="B296" s="39"/>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customHeight="1">
      <c r="A297" s="5"/>
      <c r="B297" s="39"/>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customHeight="1">
      <c r="A298" s="5"/>
      <c r="B298" s="39"/>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customHeight="1">
      <c r="A299" s="5"/>
      <c r="B299" s="39"/>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customHeight="1">
      <c r="A300" s="5"/>
      <c r="B300" s="39"/>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customHeight="1">
      <c r="A301" s="5"/>
      <c r="B301" s="39"/>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customHeight="1">
      <c r="A302" s="5"/>
      <c r="B302" s="39"/>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customHeight="1">
      <c r="A303" s="5"/>
      <c r="B303" s="39"/>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customHeight="1">
      <c r="A304" s="5"/>
      <c r="B304" s="39"/>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customHeight="1">
      <c r="A305" s="5"/>
      <c r="B305" s="39"/>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customHeight="1">
      <c r="A306" s="5"/>
      <c r="B306" s="39"/>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customHeight="1">
      <c r="A307" s="5"/>
      <c r="B307" s="39"/>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customHeight="1">
      <c r="A308" s="5"/>
      <c r="B308" s="39"/>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customHeight="1">
      <c r="A309" s="5"/>
      <c r="B309" s="39"/>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customHeight="1">
      <c r="A310" s="5"/>
      <c r="B310" s="39"/>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customHeight="1">
      <c r="A311" s="5"/>
      <c r="B311" s="39"/>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customHeight="1">
      <c r="A312" s="5"/>
      <c r="B312" s="39"/>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customHeight="1">
      <c r="A313" s="5"/>
      <c r="B313" s="39"/>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customHeight="1">
      <c r="A314" s="5"/>
      <c r="B314" s="39"/>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customHeight="1">
      <c r="A315" s="5"/>
      <c r="B315" s="39"/>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customHeight="1">
      <c r="A316" s="5"/>
      <c r="B316" s="39"/>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customHeight="1">
      <c r="A317" s="5"/>
      <c r="B317" s="39"/>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customHeight="1">
      <c r="A318" s="5"/>
      <c r="B318" s="39"/>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customHeight="1">
      <c r="A319" s="5"/>
      <c r="B319" s="39"/>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customHeight="1">
      <c r="A320" s="5"/>
      <c r="B320" s="39"/>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customHeight="1">
      <c r="A321" s="5"/>
      <c r="B321" s="39"/>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customHeight="1">
      <c r="A322" s="5"/>
      <c r="B322" s="39"/>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customHeight="1">
      <c r="A323" s="5"/>
      <c r="B323" s="39"/>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customHeight="1">
      <c r="A324" s="5"/>
      <c r="B324" s="39"/>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customHeight="1">
      <c r="A325" s="5"/>
      <c r="B325" s="39"/>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customHeight="1">
      <c r="A326" s="5"/>
      <c r="B326" s="39"/>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customHeight="1">
      <c r="A327" s="5"/>
      <c r="B327" s="39"/>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customHeight="1">
      <c r="A328" s="5"/>
      <c r="B328" s="39"/>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customHeight="1">
      <c r="A329" s="5"/>
      <c r="B329" s="39"/>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customHeight="1">
      <c r="A330" s="5"/>
      <c r="B330" s="39"/>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customHeight="1">
      <c r="A331" s="5"/>
      <c r="B331" s="39"/>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customHeight="1">
      <c r="A332" s="5"/>
      <c r="B332" s="39"/>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customHeight="1">
      <c r="A333" s="5"/>
      <c r="B333" s="39"/>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customHeight="1">
      <c r="A334" s="5"/>
      <c r="B334" s="39"/>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customHeight="1">
      <c r="A335" s="5"/>
      <c r="B335" s="39"/>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customHeight="1">
      <c r="A336" s="5"/>
      <c r="B336" s="39"/>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customHeight="1">
      <c r="A337" s="5"/>
      <c r="B337" s="39"/>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customHeight="1">
      <c r="A338" s="5"/>
      <c r="B338" s="39"/>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customHeight="1">
      <c r="A339" s="5"/>
      <c r="B339" s="39"/>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customHeight="1">
      <c r="A340" s="5"/>
      <c r="B340" s="39"/>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customHeight="1">
      <c r="A341" s="5"/>
      <c r="B341" s="39"/>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customHeight="1">
      <c r="A342" s="5"/>
      <c r="B342" s="39"/>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customHeight="1">
      <c r="A343" s="5"/>
      <c r="B343" s="39"/>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customHeight="1">
      <c r="A344" s="5"/>
      <c r="B344" s="39"/>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customHeight="1">
      <c r="A345" s="5"/>
      <c r="B345" s="39"/>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customHeight="1">
      <c r="A346" s="5"/>
      <c r="B346" s="39"/>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customHeight="1">
      <c r="A347" s="5"/>
      <c r="B347" s="39"/>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customHeight="1">
      <c r="A348" s="5"/>
      <c r="B348" s="39"/>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customHeight="1">
      <c r="A349" s="5"/>
      <c r="B349" s="39"/>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customHeight="1">
      <c r="A350" s="5"/>
      <c r="B350" s="39"/>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customHeight="1">
      <c r="A351" s="5"/>
      <c r="B351" s="39"/>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customHeight="1">
      <c r="A352" s="5"/>
      <c r="B352" s="39"/>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customHeight="1">
      <c r="A353" s="5"/>
      <c r="B353" s="39"/>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customHeight="1">
      <c r="A354" s="5"/>
      <c r="B354" s="39"/>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customHeight="1">
      <c r="A355" s="5"/>
      <c r="B355" s="39"/>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customHeight="1">
      <c r="A356" s="5"/>
      <c r="B356" s="39"/>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customHeight="1">
      <c r="A357" s="5"/>
      <c r="B357" s="39"/>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customHeight="1">
      <c r="A358" s="5"/>
      <c r="B358" s="39"/>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customHeight="1">
      <c r="A359" s="5"/>
      <c r="B359" s="39"/>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customHeight="1">
      <c r="A360" s="5"/>
      <c r="B360" s="39"/>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customHeight="1">
      <c r="A361" s="5"/>
      <c r="B361" s="39"/>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customHeight="1">
      <c r="A362" s="5"/>
      <c r="B362" s="39"/>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customHeight="1">
      <c r="A363" s="5"/>
      <c r="B363" s="39"/>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customHeight="1">
      <c r="A364" s="5"/>
      <c r="B364" s="39"/>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customHeight="1">
      <c r="A365" s="5"/>
      <c r="B365" s="39"/>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customHeight="1">
      <c r="A366" s="5"/>
      <c r="B366" s="39"/>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customHeight="1">
      <c r="A367" s="5"/>
      <c r="B367" s="39"/>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customHeight="1">
      <c r="A368" s="5"/>
      <c r="B368" s="39"/>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customHeight="1">
      <c r="A369" s="5"/>
      <c r="B369" s="39"/>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customHeight="1">
      <c r="A370" s="5"/>
      <c r="B370" s="39"/>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customHeight="1">
      <c r="A371" s="5"/>
      <c r="B371" s="39"/>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customHeight="1">
      <c r="A372" s="5"/>
      <c r="B372" s="39"/>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customHeight="1">
      <c r="A373" s="5"/>
      <c r="B373" s="39"/>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customHeight="1">
      <c r="A374" s="5"/>
      <c r="B374" s="39"/>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customHeight="1">
      <c r="A375" s="5"/>
      <c r="B375" s="39"/>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customHeight="1">
      <c r="A376" s="5"/>
      <c r="B376" s="39"/>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customHeight="1">
      <c r="A377" s="5"/>
      <c r="B377" s="39"/>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customHeight="1">
      <c r="A378" s="5"/>
      <c r="B378" s="39"/>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customHeight="1">
      <c r="A379" s="5"/>
      <c r="B379" s="39"/>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customHeight="1">
      <c r="A380" s="5"/>
      <c r="B380" s="39"/>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customHeight="1">
      <c r="A381" s="5"/>
      <c r="B381" s="39"/>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customHeight="1">
      <c r="A382" s="5"/>
      <c r="B382" s="39"/>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customHeight="1">
      <c r="A383" s="5"/>
      <c r="B383" s="39"/>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customHeight="1">
      <c r="A384" s="5"/>
      <c r="B384" s="39"/>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customHeight="1">
      <c r="A385" s="5"/>
      <c r="B385" s="39"/>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customHeight="1">
      <c r="A386" s="5"/>
      <c r="B386" s="39"/>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customHeight="1">
      <c r="A387" s="5"/>
      <c r="B387" s="39"/>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customHeight="1">
      <c r="A388" s="5"/>
      <c r="B388" s="39"/>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customHeight="1">
      <c r="A389" s="5"/>
      <c r="B389" s="39"/>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customHeight="1">
      <c r="A390" s="5"/>
      <c r="B390" s="39"/>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customHeight="1">
      <c r="A391" s="5"/>
      <c r="B391" s="39"/>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customHeight="1">
      <c r="A392" s="5"/>
      <c r="B392" s="39"/>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customHeight="1">
      <c r="A393" s="5"/>
      <c r="B393" s="39"/>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customHeight="1">
      <c r="A394" s="5"/>
      <c r="B394" s="39"/>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customHeight="1">
      <c r="A395" s="5"/>
      <c r="B395" s="39"/>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customHeight="1">
      <c r="A396" s="5"/>
      <c r="B396" s="39"/>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customHeight="1">
      <c r="A397" s="5"/>
      <c r="B397" s="39"/>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customHeight="1">
      <c r="A398" s="5"/>
      <c r="B398" s="39"/>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customHeight="1">
      <c r="A399" s="5"/>
      <c r="B399" s="39"/>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customHeight="1">
      <c r="A400" s="5"/>
      <c r="B400" s="39"/>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customHeight="1">
      <c r="A401" s="5"/>
      <c r="B401" s="39"/>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customHeight="1">
      <c r="A402" s="5"/>
      <c r="B402" s="39"/>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customHeight="1">
      <c r="A403" s="5"/>
      <c r="B403" s="39"/>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customHeight="1">
      <c r="A404" s="5"/>
      <c r="B404" s="39"/>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customHeight="1">
      <c r="A405" s="5"/>
      <c r="B405" s="39"/>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customHeight="1">
      <c r="A406" s="5"/>
      <c r="B406" s="39"/>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customHeight="1">
      <c r="A407" s="5"/>
      <c r="B407" s="39"/>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customHeight="1">
      <c r="A408" s="5"/>
      <c r="B408" s="39"/>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customHeight="1">
      <c r="A409" s="5"/>
      <c r="B409" s="39"/>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customHeight="1">
      <c r="A410" s="5"/>
      <c r="B410" s="39"/>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customHeight="1">
      <c r="A411" s="5"/>
      <c r="B411" s="39"/>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customHeight="1">
      <c r="A412" s="5"/>
      <c r="B412" s="39"/>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customHeight="1">
      <c r="A413" s="5"/>
      <c r="B413" s="39"/>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customHeight="1">
      <c r="A414" s="5"/>
      <c r="B414" s="39"/>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customHeight="1">
      <c r="A415" s="5"/>
      <c r="B415" s="39"/>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customHeight="1">
      <c r="A416" s="5"/>
      <c r="B416" s="39"/>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customHeight="1">
      <c r="A417" s="5"/>
      <c r="B417" s="39"/>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customHeight="1">
      <c r="A418" s="5"/>
      <c r="B418" s="39"/>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customHeight="1">
      <c r="A419" s="5"/>
      <c r="B419" s="39"/>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customHeight="1">
      <c r="A420" s="5"/>
      <c r="B420" s="39"/>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customHeight="1">
      <c r="A421" s="5"/>
      <c r="B421" s="39"/>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customHeight="1">
      <c r="A422" s="5"/>
      <c r="B422" s="39"/>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customHeight="1">
      <c r="A423" s="5"/>
      <c r="B423" s="39"/>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customHeight="1">
      <c r="A424" s="5"/>
      <c r="B424" s="39"/>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customHeight="1">
      <c r="A425" s="5"/>
      <c r="B425" s="39"/>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customHeight="1">
      <c r="A426" s="5"/>
      <c r="B426" s="39"/>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customHeight="1">
      <c r="A427" s="5"/>
      <c r="B427" s="39"/>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customHeight="1">
      <c r="A428" s="5"/>
      <c r="B428" s="39"/>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customHeight="1">
      <c r="A429" s="5"/>
      <c r="B429" s="39"/>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customHeight="1">
      <c r="A430" s="5"/>
      <c r="B430" s="39"/>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customHeight="1">
      <c r="A431" s="5"/>
      <c r="B431" s="39"/>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customHeight="1">
      <c r="A432" s="5"/>
      <c r="B432" s="39"/>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customHeight="1">
      <c r="A433" s="5"/>
      <c r="B433" s="39"/>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customHeight="1">
      <c r="A434" s="5"/>
      <c r="B434" s="39"/>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customHeight="1">
      <c r="A435" s="5"/>
      <c r="B435" s="39"/>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customHeight="1">
      <c r="A436" s="5"/>
      <c r="B436" s="39"/>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customHeight="1">
      <c r="A437" s="5"/>
      <c r="B437" s="39"/>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customHeight="1">
      <c r="A438" s="5"/>
      <c r="B438" s="39"/>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customHeight="1">
      <c r="A439" s="5"/>
      <c r="B439" s="39"/>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customHeight="1">
      <c r="A440" s="5"/>
      <c r="B440" s="39"/>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customHeight="1">
      <c r="A441" s="5"/>
      <c r="B441" s="39"/>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customHeight="1">
      <c r="A442" s="5"/>
      <c r="B442" s="39"/>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customHeight="1">
      <c r="A443" s="5"/>
      <c r="B443" s="39"/>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customHeight="1">
      <c r="A444" s="5"/>
      <c r="B444" s="39"/>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customHeight="1">
      <c r="A445" s="5"/>
      <c r="B445" s="39"/>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customHeight="1">
      <c r="A446" s="5"/>
      <c r="B446" s="39"/>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customHeight="1">
      <c r="A447" s="5"/>
      <c r="B447" s="39"/>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customHeight="1">
      <c r="A448" s="5"/>
      <c r="B448" s="39"/>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customHeight="1">
      <c r="A449" s="5"/>
      <c r="B449" s="39"/>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customHeight="1">
      <c r="A450" s="5"/>
      <c r="B450" s="39"/>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customHeight="1">
      <c r="A451" s="5"/>
      <c r="B451" s="39"/>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customHeight="1">
      <c r="A452" s="5"/>
      <c r="B452" s="39"/>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customHeight="1">
      <c r="A453" s="5"/>
      <c r="B453" s="39"/>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customHeight="1">
      <c r="A454" s="5"/>
      <c r="B454" s="39"/>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customHeight="1">
      <c r="A455" s="5"/>
      <c r="B455" s="39"/>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customHeight="1">
      <c r="A456" s="5"/>
      <c r="B456" s="39"/>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customHeight="1">
      <c r="A457" s="5"/>
      <c r="B457" s="39"/>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customHeight="1">
      <c r="A458" s="5"/>
      <c r="B458" s="39"/>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customHeight="1">
      <c r="A459" s="5"/>
      <c r="B459" s="39"/>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customHeight="1">
      <c r="A460" s="5"/>
      <c r="B460" s="39"/>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customHeight="1">
      <c r="A461" s="5"/>
      <c r="B461" s="39"/>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customHeight="1">
      <c r="A462" s="5"/>
      <c r="B462" s="39"/>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customHeight="1">
      <c r="A463" s="5"/>
      <c r="B463" s="39"/>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customHeight="1">
      <c r="A464" s="5"/>
      <c r="B464" s="39"/>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customHeight="1">
      <c r="A465" s="5"/>
      <c r="B465" s="39"/>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customHeight="1">
      <c r="A466" s="5"/>
      <c r="B466" s="39"/>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customHeight="1">
      <c r="A467" s="5"/>
      <c r="B467" s="39"/>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customHeight="1">
      <c r="A468" s="5"/>
      <c r="B468" s="39"/>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customHeight="1">
      <c r="A469" s="5"/>
      <c r="B469" s="39"/>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customHeight="1">
      <c r="A470" s="5"/>
      <c r="B470" s="39"/>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customHeight="1">
      <c r="A471" s="5"/>
      <c r="B471" s="39"/>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customHeight="1">
      <c r="A472" s="5"/>
      <c r="B472" s="39"/>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customHeight="1">
      <c r="A473" s="5"/>
      <c r="B473" s="39"/>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customHeight="1">
      <c r="A474" s="5"/>
      <c r="B474" s="39"/>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customHeight="1">
      <c r="A475" s="5"/>
      <c r="B475" s="39"/>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customHeight="1">
      <c r="A476" s="5"/>
      <c r="B476" s="39"/>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customHeight="1">
      <c r="A477" s="5"/>
      <c r="B477" s="39"/>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customHeight="1">
      <c r="A478" s="5"/>
      <c r="B478" s="39"/>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customHeight="1">
      <c r="A479" s="5"/>
      <c r="B479" s="39"/>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customHeight="1">
      <c r="A480" s="5"/>
      <c r="B480" s="39"/>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customHeight="1">
      <c r="A481" s="5"/>
      <c r="B481" s="39"/>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customHeight="1">
      <c r="A482" s="5"/>
      <c r="B482" s="39"/>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customHeight="1">
      <c r="A483" s="5"/>
      <c r="B483" s="39"/>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customHeight="1">
      <c r="A484" s="5"/>
      <c r="B484" s="39"/>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customHeight="1">
      <c r="A485" s="5"/>
      <c r="B485" s="39"/>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customHeight="1">
      <c r="A486" s="5"/>
      <c r="B486" s="39"/>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customHeight="1">
      <c r="A487" s="5"/>
      <c r="B487" s="39"/>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customHeight="1">
      <c r="A488" s="5"/>
      <c r="B488" s="39"/>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customHeight="1">
      <c r="A489" s="5"/>
      <c r="B489" s="39"/>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customHeight="1">
      <c r="A490" s="5"/>
      <c r="B490" s="39"/>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customHeight="1">
      <c r="A491" s="5"/>
      <c r="B491" s="39"/>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customHeight="1">
      <c r="A492" s="5"/>
      <c r="B492" s="39"/>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customHeight="1">
      <c r="A493" s="5"/>
      <c r="B493" s="39"/>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customHeight="1">
      <c r="A494" s="5"/>
      <c r="B494" s="39"/>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customHeight="1">
      <c r="A495" s="5"/>
      <c r="B495" s="39"/>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customHeight="1">
      <c r="A496" s="5"/>
      <c r="B496" s="39"/>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customHeight="1">
      <c r="A497" s="5"/>
      <c r="B497" s="39"/>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customHeight="1">
      <c r="A498" s="5"/>
      <c r="B498" s="39"/>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customHeight="1">
      <c r="A499" s="5"/>
      <c r="B499" s="39"/>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customHeight="1">
      <c r="A500" s="5"/>
      <c r="B500" s="39"/>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customHeight="1">
      <c r="A501" s="5"/>
      <c r="B501" s="39"/>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customHeight="1">
      <c r="A502" s="5"/>
      <c r="B502" s="39"/>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customHeight="1">
      <c r="A503" s="5"/>
      <c r="B503" s="39"/>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customHeight="1">
      <c r="A504" s="5"/>
      <c r="B504" s="39"/>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customHeight="1">
      <c r="A505" s="5"/>
      <c r="B505" s="39"/>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customHeight="1">
      <c r="A506" s="5"/>
      <c r="B506" s="39"/>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customHeight="1">
      <c r="A507" s="5"/>
      <c r="B507" s="39"/>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customHeight="1">
      <c r="A508" s="5"/>
      <c r="B508" s="39"/>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customHeight="1">
      <c r="A509" s="5"/>
      <c r="B509" s="39"/>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customHeight="1">
      <c r="A510" s="5"/>
      <c r="B510" s="39"/>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customHeight="1">
      <c r="A511" s="5"/>
      <c r="B511" s="39"/>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customHeight="1">
      <c r="A512" s="5"/>
      <c r="B512" s="39"/>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customHeight="1">
      <c r="A513" s="5"/>
      <c r="B513" s="39"/>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customHeight="1">
      <c r="A514" s="5"/>
      <c r="B514" s="39"/>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customHeight="1">
      <c r="A515" s="5"/>
      <c r="B515" s="39"/>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customHeight="1">
      <c r="A516" s="5"/>
      <c r="B516" s="39"/>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customHeight="1">
      <c r="A517" s="5"/>
      <c r="B517" s="39"/>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customHeight="1">
      <c r="A518" s="5"/>
      <c r="B518" s="39"/>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customHeight="1">
      <c r="A519" s="5"/>
      <c r="B519" s="39"/>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customHeight="1">
      <c r="A520" s="5"/>
      <c r="B520" s="39"/>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customHeight="1">
      <c r="A521" s="5"/>
      <c r="B521" s="39"/>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customHeight="1">
      <c r="A522" s="5"/>
      <c r="B522" s="39"/>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customHeight="1">
      <c r="A523" s="5"/>
      <c r="B523" s="39"/>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customHeight="1">
      <c r="A524" s="5"/>
      <c r="B524" s="39"/>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customHeight="1">
      <c r="A525" s="5"/>
      <c r="B525" s="39"/>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customHeight="1">
      <c r="A526" s="5"/>
      <c r="B526" s="39"/>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customHeight="1">
      <c r="A527" s="5"/>
      <c r="B527" s="39"/>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customHeight="1">
      <c r="A528" s="5"/>
      <c r="B528" s="39"/>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customHeight="1">
      <c r="A529" s="5"/>
      <c r="B529" s="39"/>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customHeight="1">
      <c r="A530" s="5"/>
      <c r="B530" s="39"/>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customHeight="1">
      <c r="A531" s="5"/>
      <c r="B531" s="39"/>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customHeight="1">
      <c r="A532" s="5"/>
      <c r="B532" s="39"/>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customHeight="1">
      <c r="A533" s="5"/>
      <c r="B533" s="39"/>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customHeight="1">
      <c r="A534" s="5"/>
      <c r="B534" s="39"/>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customHeight="1">
      <c r="A535" s="5"/>
      <c r="B535" s="39"/>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customHeight="1">
      <c r="A536" s="5"/>
      <c r="B536" s="39"/>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customHeight="1">
      <c r="A537" s="5"/>
      <c r="B537" s="39"/>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customHeight="1">
      <c r="A538" s="5"/>
      <c r="B538" s="39"/>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customHeight="1">
      <c r="A539" s="5"/>
      <c r="B539" s="39"/>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customHeight="1">
      <c r="A540" s="5"/>
      <c r="B540" s="39"/>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customHeight="1">
      <c r="A541" s="5"/>
      <c r="B541" s="39"/>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customHeight="1">
      <c r="A542" s="5"/>
      <c r="B542" s="39"/>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customHeight="1">
      <c r="A543" s="5"/>
      <c r="B543" s="39"/>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customHeight="1">
      <c r="A544" s="5"/>
      <c r="B544" s="39"/>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customHeight="1">
      <c r="A545" s="5"/>
      <c r="B545" s="39"/>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customHeight="1">
      <c r="A546" s="5"/>
      <c r="B546" s="39"/>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customHeight="1">
      <c r="A547" s="5"/>
      <c r="B547" s="39"/>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customHeight="1">
      <c r="A548" s="5"/>
      <c r="B548" s="39"/>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customHeight="1">
      <c r="A549" s="5"/>
      <c r="B549" s="39"/>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customHeight="1">
      <c r="A550" s="5"/>
      <c r="B550" s="39"/>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customHeight="1">
      <c r="A551" s="5"/>
      <c r="B551" s="39"/>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customHeight="1">
      <c r="A552" s="5"/>
      <c r="B552" s="39"/>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customHeight="1">
      <c r="A553" s="5"/>
      <c r="B553" s="39"/>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customHeight="1">
      <c r="A554" s="5"/>
      <c r="B554" s="39"/>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customHeight="1">
      <c r="A555" s="5"/>
      <c r="B555" s="39"/>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customHeight="1">
      <c r="A556" s="5"/>
      <c r="B556" s="39"/>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customHeight="1">
      <c r="A557" s="5"/>
      <c r="B557" s="39"/>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customHeight="1">
      <c r="A558" s="5"/>
      <c r="B558" s="39"/>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customHeight="1">
      <c r="A559" s="5"/>
      <c r="B559" s="39"/>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customHeight="1">
      <c r="A560" s="5"/>
      <c r="B560" s="39"/>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customHeight="1">
      <c r="A561" s="5"/>
      <c r="B561" s="39"/>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customHeight="1">
      <c r="A562" s="5"/>
      <c r="B562" s="39"/>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customHeight="1">
      <c r="A563" s="5"/>
      <c r="B563" s="39"/>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customHeight="1">
      <c r="A564" s="5"/>
      <c r="B564" s="39"/>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customHeight="1">
      <c r="A565" s="5"/>
      <c r="B565" s="39"/>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customHeight="1">
      <c r="A566" s="5"/>
      <c r="B566" s="39"/>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customHeight="1">
      <c r="A567" s="5"/>
      <c r="B567" s="39"/>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customHeight="1">
      <c r="A568" s="5"/>
      <c r="B568" s="39"/>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customHeight="1">
      <c r="A569" s="5"/>
      <c r="B569" s="39"/>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customHeight="1">
      <c r="A570" s="5"/>
      <c r="B570" s="39"/>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customHeight="1">
      <c r="A571" s="5"/>
      <c r="B571" s="39"/>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customHeight="1">
      <c r="A572" s="5"/>
      <c r="B572" s="39"/>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customHeight="1">
      <c r="A573" s="5"/>
      <c r="B573" s="39"/>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customHeight="1">
      <c r="A574" s="5"/>
      <c r="B574" s="39"/>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customHeight="1">
      <c r="A575" s="5"/>
      <c r="B575" s="39"/>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customHeight="1">
      <c r="A576" s="5"/>
      <c r="B576" s="39"/>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customHeight="1">
      <c r="A577" s="5"/>
      <c r="B577" s="39"/>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customHeight="1">
      <c r="A578" s="5"/>
      <c r="B578" s="39"/>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customHeight="1">
      <c r="A579" s="5"/>
      <c r="B579" s="39"/>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customHeight="1">
      <c r="A580" s="5"/>
      <c r="B580" s="39"/>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customHeight="1">
      <c r="A581" s="5"/>
      <c r="B581" s="39"/>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customHeight="1">
      <c r="A582" s="5"/>
      <c r="B582" s="39"/>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customHeight="1">
      <c r="A583" s="5"/>
      <c r="B583" s="39"/>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customHeight="1">
      <c r="A584" s="5"/>
      <c r="B584" s="39"/>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customHeight="1">
      <c r="A585" s="5"/>
      <c r="B585" s="39"/>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customHeight="1">
      <c r="A586" s="5"/>
      <c r="B586" s="39"/>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customHeight="1">
      <c r="A587" s="5"/>
      <c r="B587" s="39"/>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customHeight="1">
      <c r="A588" s="5"/>
      <c r="B588" s="39"/>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customHeight="1">
      <c r="A589" s="5"/>
      <c r="B589" s="39"/>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customHeight="1">
      <c r="A590" s="5"/>
      <c r="B590" s="39"/>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customHeight="1">
      <c r="A591" s="5"/>
      <c r="B591" s="39"/>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customHeight="1">
      <c r="A592" s="5"/>
      <c r="B592" s="39"/>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customHeight="1">
      <c r="A593" s="5"/>
      <c r="B593" s="39"/>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customHeight="1">
      <c r="A594" s="5"/>
      <c r="B594" s="39"/>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customHeight="1">
      <c r="A595" s="5"/>
      <c r="B595" s="39"/>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customHeight="1">
      <c r="A596" s="5"/>
      <c r="B596" s="39"/>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customHeight="1">
      <c r="A597" s="5"/>
      <c r="B597" s="39"/>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customHeight="1">
      <c r="A598" s="5"/>
      <c r="B598" s="39"/>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customHeight="1">
      <c r="A599" s="5"/>
      <c r="B599" s="39"/>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customHeight="1">
      <c r="A600" s="5"/>
      <c r="B600" s="39"/>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customHeight="1">
      <c r="A601" s="5"/>
      <c r="B601" s="39"/>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customHeight="1">
      <c r="A602" s="5"/>
      <c r="B602" s="39"/>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customHeight="1">
      <c r="A603" s="5"/>
      <c r="B603" s="39"/>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customHeight="1">
      <c r="A604" s="5"/>
      <c r="B604" s="39"/>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customHeight="1">
      <c r="A605" s="5"/>
      <c r="B605" s="39"/>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customHeight="1">
      <c r="A606" s="5"/>
      <c r="B606" s="39"/>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customHeight="1">
      <c r="A607" s="5"/>
      <c r="B607" s="39"/>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customHeight="1">
      <c r="A608" s="5"/>
      <c r="B608" s="39"/>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customHeight="1">
      <c r="A609" s="5"/>
      <c r="B609" s="39"/>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customHeight="1">
      <c r="A610" s="5"/>
      <c r="B610" s="39"/>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customHeight="1">
      <c r="A611" s="5"/>
      <c r="B611" s="39"/>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customHeight="1">
      <c r="A612" s="5"/>
      <c r="B612" s="39"/>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customHeight="1">
      <c r="A613" s="5"/>
      <c r="B613" s="39"/>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customHeight="1">
      <c r="A614" s="5"/>
      <c r="B614" s="39"/>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customHeight="1">
      <c r="A615" s="5"/>
      <c r="B615" s="39"/>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customHeight="1">
      <c r="A616" s="5"/>
      <c r="B616" s="39"/>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customHeight="1">
      <c r="A617" s="5"/>
      <c r="B617" s="39"/>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customHeight="1">
      <c r="A618" s="5"/>
      <c r="B618" s="39"/>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customHeight="1">
      <c r="A619" s="5"/>
      <c r="B619" s="39"/>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customHeight="1">
      <c r="A620" s="5"/>
      <c r="B620" s="39"/>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customHeight="1">
      <c r="A621" s="5"/>
      <c r="B621" s="39"/>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customHeight="1">
      <c r="A622" s="5"/>
      <c r="B622" s="39"/>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customHeight="1">
      <c r="A623" s="5"/>
      <c r="B623" s="39"/>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customHeight="1">
      <c r="A624" s="5"/>
      <c r="B624" s="39"/>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customHeight="1">
      <c r="A625" s="5"/>
      <c r="B625" s="39"/>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customHeight="1">
      <c r="A626" s="5"/>
      <c r="B626" s="39"/>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customHeight="1">
      <c r="A627" s="5"/>
      <c r="B627" s="39"/>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customHeight="1">
      <c r="A628" s="5"/>
      <c r="B628" s="39"/>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customHeight="1">
      <c r="A629" s="5"/>
      <c r="B629" s="39"/>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customHeight="1">
      <c r="A630" s="5"/>
      <c r="B630" s="39"/>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customHeight="1">
      <c r="A631" s="5"/>
      <c r="B631" s="39"/>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customHeight="1">
      <c r="A632" s="5"/>
      <c r="B632" s="39"/>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customHeight="1">
      <c r="A633" s="5"/>
      <c r="B633" s="39"/>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customHeight="1">
      <c r="A634" s="5"/>
      <c r="B634" s="39"/>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customHeight="1">
      <c r="A635" s="5"/>
      <c r="B635" s="39"/>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customHeight="1">
      <c r="A636" s="5"/>
      <c r="B636" s="39"/>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customHeight="1">
      <c r="A637" s="5"/>
      <c r="B637" s="39"/>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customHeight="1">
      <c r="A638" s="5"/>
      <c r="B638" s="39"/>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customHeight="1">
      <c r="A639" s="5"/>
      <c r="B639" s="39"/>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customHeight="1">
      <c r="A640" s="5"/>
      <c r="B640" s="39"/>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customHeight="1">
      <c r="A641" s="5"/>
      <c r="B641" s="39"/>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customHeight="1">
      <c r="A642" s="5"/>
      <c r="B642" s="39"/>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customHeight="1">
      <c r="A643" s="5"/>
      <c r="B643" s="39"/>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customHeight="1">
      <c r="A644" s="5"/>
      <c r="B644" s="39"/>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customHeight="1">
      <c r="A645" s="5"/>
      <c r="B645" s="39"/>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customHeight="1">
      <c r="A646" s="5"/>
      <c r="B646" s="39"/>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customHeight="1">
      <c r="A647" s="5"/>
      <c r="B647" s="39"/>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customHeight="1">
      <c r="A648" s="5"/>
      <c r="B648" s="39"/>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customHeight="1">
      <c r="A649" s="5"/>
      <c r="B649" s="39"/>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customHeight="1">
      <c r="A650" s="5"/>
      <c r="B650" s="39"/>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customHeight="1">
      <c r="A651" s="5"/>
      <c r="B651" s="39"/>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customHeight="1">
      <c r="A652" s="5"/>
      <c r="B652" s="39"/>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customHeight="1">
      <c r="A653" s="5"/>
      <c r="B653" s="39"/>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customHeight="1">
      <c r="A654" s="5"/>
      <c r="B654" s="39"/>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customHeight="1">
      <c r="A655" s="5"/>
      <c r="B655" s="39"/>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customHeight="1">
      <c r="A656" s="5"/>
      <c r="B656" s="39"/>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customHeight="1">
      <c r="A657" s="5"/>
      <c r="B657" s="39"/>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customHeight="1">
      <c r="A658" s="5"/>
      <c r="B658" s="39"/>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customHeight="1">
      <c r="A659" s="5"/>
      <c r="B659" s="39"/>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customHeight="1">
      <c r="A660" s="5"/>
      <c r="B660" s="39"/>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customHeight="1">
      <c r="A661" s="5"/>
      <c r="B661" s="39"/>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customHeight="1">
      <c r="A662" s="5"/>
      <c r="B662" s="39"/>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customHeight="1">
      <c r="A663" s="5"/>
      <c r="B663" s="39"/>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customHeight="1">
      <c r="A664" s="5"/>
      <c r="B664" s="39"/>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customHeight="1">
      <c r="A665" s="5"/>
      <c r="B665" s="39"/>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customHeight="1">
      <c r="A666" s="5"/>
      <c r="B666" s="39"/>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customHeight="1">
      <c r="A667" s="5"/>
      <c r="B667" s="39"/>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customHeight="1">
      <c r="A668" s="5"/>
      <c r="B668" s="39"/>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customHeight="1">
      <c r="A669" s="5"/>
      <c r="B669" s="39"/>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customHeight="1">
      <c r="A670" s="5"/>
      <c r="B670" s="39"/>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customHeight="1">
      <c r="A671" s="5"/>
      <c r="B671" s="39"/>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customHeight="1">
      <c r="A672" s="5"/>
      <c r="B672" s="39"/>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customHeight="1">
      <c r="A673" s="5"/>
      <c r="B673" s="39"/>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customHeight="1">
      <c r="A674" s="5"/>
      <c r="B674" s="39"/>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customHeight="1">
      <c r="A675" s="5"/>
      <c r="B675" s="39"/>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customHeight="1">
      <c r="A676" s="5"/>
      <c r="B676" s="39"/>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customHeight="1">
      <c r="A677" s="5"/>
      <c r="B677" s="39"/>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customHeight="1">
      <c r="A678" s="5"/>
      <c r="B678" s="39"/>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customHeight="1">
      <c r="A679" s="5"/>
      <c r="B679" s="39"/>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customHeight="1">
      <c r="A680" s="5"/>
      <c r="B680" s="39"/>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customHeight="1">
      <c r="A681" s="5"/>
      <c r="B681" s="39"/>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customHeight="1">
      <c r="A682" s="5"/>
      <c r="B682" s="39"/>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customHeight="1">
      <c r="A683" s="5"/>
      <c r="B683" s="39"/>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customHeight="1">
      <c r="A684" s="5"/>
      <c r="B684" s="39"/>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customHeight="1">
      <c r="A685" s="5"/>
      <c r="B685" s="39"/>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customHeight="1">
      <c r="A686" s="5"/>
      <c r="B686" s="39"/>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customHeight="1">
      <c r="A687" s="5"/>
      <c r="B687" s="39"/>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customHeight="1">
      <c r="A688" s="5"/>
      <c r="B688" s="39"/>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customHeight="1">
      <c r="A689" s="5"/>
      <c r="B689" s="39"/>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customHeight="1">
      <c r="A690" s="5"/>
      <c r="B690" s="39"/>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customHeight="1">
      <c r="A691" s="5"/>
      <c r="B691" s="39"/>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customHeight="1">
      <c r="A692" s="5"/>
      <c r="B692" s="39"/>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customHeight="1">
      <c r="A693" s="5"/>
      <c r="B693" s="39"/>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customHeight="1">
      <c r="A694" s="5"/>
      <c r="B694" s="39"/>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customHeight="1">
      <c r="A695" s="5"/>
      <c r="B695" s="39"/>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customHeight="1">
      <c r="A696" s="5"/>
      <c r="B696" s="39"/>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customHeight="1">
      <c r="A697" s="5"/>
      <c r="B697" s="39"/>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customHeight="1">
      <c r="A698" s="5"/>
      <c r="B698" s="39"/>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customHeight="1">
      <c r="A699" s="5"/>
      <c r="B699" s="39"/>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customHeight="1">
      <c r="A700" s="5"/>
      <c r="B700" s="39"/>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customHeight="1">
      <c r="A701" s="5"/>
      <c r="B701" s="39"/>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customHeight="1">
      <c r="A702" s="5"/>
      <c r="B702" s="39"/>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customHeight="1">
      <c r="A703" s="5"/>
      <c r="B703" s="39"/>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customHeight="1">
      <c r="A704" s="5"/>
      <c r="B704" s="39"/>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customHeight="1">
      <c r="A705" s="5"/>
      <c r="B705" s="39"/>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customHeight="1">
      <c r="A706" s="5"/>
      <c r="B706" s="39"/>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customHeight="1">
      <c r="A707" s="5"/>
      <c r="B707" s="39"/>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customHeight="1">
      <c r="A708" s="5"/>
      <c r="B708" s="39"/>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customHeight="1">
      <c r="A709" s="5"/>
      <c r="B709" s="39"/>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customHeight="1">
      <c r="A710" s="5"/>
      <c r="B710" s="39"/>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customHeight="1">
      <c r="A711" s="5"/>
      <c r="B711" s="39"/>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customHeight="1">
      <c r="A712" s="5"/>
      <c r="B712" s="39"/>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customHeight="1">
      <c r="A713" s="5"/>
      <c r="B713" s="39"/>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customHeight="1">
      <c r="A714" s="5"/>
      <c r="B714" s="39"/>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customHeight="1">
      <c r="A715" s="5"/>
      <c r="B715" s="39"/>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customHeight="1">
      <c r="A716" s="5"/>
      <c r="B716" s="39"/>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customHeight="1">
      <c r="A717" s="5"/>
      <c r="B717" s="39"/>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customHeight="1">
      <c r="A718" s="5"/>
      <c r="B718" s="39"/>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customHeight="1">
      <c r="A719" s="5"/>
      <c r="B719" s="39"/>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customHeight="1">
      <c r="A720" s="5"/>
      <c r="B720" s="39"/>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customHeight="1">
      <c r="A721" s="5"/>
      <c r="B721" s="39"/>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customHeight="1">
      <c r="A722" s="5"/>
      <c r="B722" s="39"/>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customHeight="1">
      <c r="A723" s="5"/>
      <c r="B723" s="39"/>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customHeight="1">
      <c r="A724" s="5"/>
      <c r="B724" s="39"/>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customHeight="1">
      <c r="A725" s="5"/>
      <c r="B725" s="39"/>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customHeight="1">
      <c r="A726" s="5"/>
      <c r="B726" s="39"/>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customHeight="1">
      <c r="A727" s="5"/>
      <c r="B727" s="39"/>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customHeight="1">
      <c r="A728" s="5"/>
      <c r="B728" s="39"/>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customHeight="1">
      <c r="A729" s="5"/>
      <c r="B729" s="39"/>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customHeight="1">
      <c r="A730" s="5"/>
      <c r="B730" s="39"/>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customHeight="1">
      <c r="A731" s="5"/>
      <c r="B731" s="39"/>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customHeight="1">
      <c r="A732" s="5"/>
      <c r="B732" s="39"/>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customHeight="1">
      <c r="A733" s="5"/>
      <c r="B733" s="39"/>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customHeight="1">
      <c r="A734" s="5"/>
      <c r="B734" s="39"/>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customHeight="1">
      <c r="A735" s="5"/>
      <c r="B735" s="39"/>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customHeight="1">
      <c r="A736" s="5"/>
      <c r="B736" s="39"/>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customHeight="1">
      <c r="A737" s="5"/>
      <c r="B737" s="39"/>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customHeight="1">
      <c r="A738" s="5"/>
      <c r="B738" s="39"/>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customHeight="1">
      <c r="A739" s="5"/>
      <c r="B739" s="39"/>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customHeight="1">
      <c r="A740" s="5"/>
      <c r="B740" s="39"/>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customHeight="1">
      <c r="A741" s="5"/>
      <c r="B741" s="39"/>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customHeight="1">
      <c r="A742" s="5"/>
      <c r="B742" s="39"/>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customHeight="1">
      <c r="A743" s="5"/>
      <c r="B743" s="39"/>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customHeight="1">
      <c r="A744" s="5"/>
      <c r="B744" s="39"/>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customHeight="1">
      <c r="A745" s="5"/>
      <c r="B745" s="39"/>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customHeight="1">
      <c r="A746" s="5"/>
      <c r="B746" s="39"/>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customHeight="1">
      <c r="A747" s="5"/>
      <c r="B747" s="39"/>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customHeight="1">
      <c r="A748" s="5"/>
      <c r="B748" s="39"/>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customHeight="1">
      <c r="A749" s="5"/>
      <c r="B749" s="39"/>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customHeight="1">
      <c r="A750" s="5"/>
      <c r="B750" s="39"/>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customHeight="1">
      <c r="A751" s="5"/>
      <c r="B751" s="39"/>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customHeight="1">
      <c r="A752" s="5"/>
      <c r="B752" s="39"/>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customHeight="1">
      <c r="A753" s="5"/>
      <c r="B753" s="39"/>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customHeight="1">
      <c r="A754" s="5"/>
      <c r="B754" s="39"/>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customHeight="1">
      <c r="A755" s="5"/>
      <c r="B755" s="39"/>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customHeight="1">
      <c r="A756" s="5"/>
      <c r="B756" s="39"/>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customHeight="1">
      <c r="A757" s="5"/>
      <c r="B757" s="39"/>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customHeight="1">
      <c r="A758" s="5"/>
      <c r="B758" s="39"/>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customHeight="1">
      <c r="A759" s="5"/>
      <c r="B759" s="39"/>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customHeight="1">
      <c r="A760" s="5"/>
      <c r="B760" s="39"/>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customHeight="1">
      <c r="A761" s="5"/>
      <c r="B761" s="39"/>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customHeight="1">
      <c r="A762" s="5"/>
      <c r="B762" s="39"/>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customHeight="1">
      <c r="A763" s="5"/>
      <c r="B763" s="39"/>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customHeight="1">
      <c r="A764" s="5"/>
      <c r="B764" s="39"/>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customHeight="1">
      <c r="A765" s="5"/>
      <c r="B765" s="39"/>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customHeight="1">
      <c r="A766" s="5"/>
      <c r="B766" s="39"/>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customHeight="1">
      <c r="A767" s="5"/>
      <c r="B767" s="39"/>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customHeight="1">
      <c r="A768" s="5"/>
      <c r="B768" s="39"/>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customHeight="1">
      <c r="A769" s="5"/>
      <c r="B769" s="39"/>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customHeight="1">
      <c r="A770" s="5"/>
      <c r="B770" s="39"/>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customHeight="1">
      <c r="A771" s="5"/>
      <c r="B771" s="39"/>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customHeight="1">
      <c r="A772" s="5"/>
      <c r="B772" s="39"/>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customHeight="1">
      <c r="A773" s="5"/>
      <c r="B773" s="39"/>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customHeight="1">
      <c r="A774" s="5"/>
      <c r="B774" s="39"/>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customHeight="1">
      <c r="A775" s="5"/>
      <c r="B775" s="39"/>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customHeight="1">
      <c r="A776" s="5"/>
      <c r="B776" s="39"/>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customHeight="1">
      <c r="A777" s="5"/>
      <c r="B777" s="39"/>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customHeight="1">
      <c r="A778" s="5"/>
      <c r="B778" s="39"/>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customHeight="1">
      <c r="A779" s="5"/>
      <c r="B779" s="39"/>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customHeight="1">
      <c r="A780" s="5"/>
      <c r="B780" s="39"/>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customHeight="1">
      <c r="A781" s="5"/>
      <c r="B781" s="39"/>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customHeight="1">
      <c r="A782" s="5"/>
      <c r="B782" s="39"/>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customHeight="1">
      <c r="A783" s="5"/>
      <c r="B783" s="39"/>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customHeight="1">
      <c r="A784" s="5"/>
      <c r="B784" s="39"/>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customHeight="1">
      <c r="A785" s="5"/>
      <c r="B785" s="39"/>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customHeight="1">
      <c r="A786" s="5"/>
      <c r="B786" s="39"/>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customHeight="1">
      <c r="A787" s="5"/>
      <c r="B787" s="39"/>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customHeight="1">
      <c r="A788" s="5"/>
      <c r="B788" s="39"/>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customHeight="1">
      <c r="A789" s="5"/>
      <c r="B789" s="39"/>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customHeight="1">
      <c r="A790" s="5"/>
      <c r="B790" s="39"/>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customHeight="1">
      <c r="A791" s="5"/>
      <c r="B791" s="39"/>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customHeight="1">
      <c r="A792" s="5"/>
      <c r="B792" s="39"/>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customHeight="1">
      <c r="A793" s="5"/>
      <c r="B793" s="39"/>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customHeight="1">
      <c r="A794" s="5"/>
      <c r="B794" s="39"/>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customHeight="1">
      <c r="A795" s="5"/>
      <c r="B795" s="39"/>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customHeight="1">
      <c r="A796" s="5"/>
      <c r="B796" s="39"/>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customHeight="1">
      <c r="A797" s="5"/>
      <c r="B797" s="39"/>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customHeight="1">
      <c r="A798" s="5"/>
      <c r="B798" s="39"/>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customHeight="1">
      <c r="A799" s="5"/>
      <c r="B799" s="39"/>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customHeight="1">
      <c r="A800" s="5"/>
      <c r="B800" s="39"/>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customHeight="1">
      <c r="A801" s="5"/>
      <c r="B801" s="39"/>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customHeight="1">
      <c r="A802" s="5"/>
      <c r="B802" s="39"/>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customHeight="1">
      <c r="A803" s="5"/>
      <c r="B803" s="39"/>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customHeight="1">
      <c r="A804" s="5"/>
      <c r="B804" s="39"/>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customHeight="1">
      <c r="A805" s="5"/>
      <c r="B805" s="39"/>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customHeight="1">
      <c r="A806" s="5"/>
      <c r="B806" s="39"/>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customHeight="1">
      <c r="A807" s="5"/>
      <c r="B807" s="39"/>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customHeight="1">
      <c r="A808" s="5"/>
      <c r="B808" s="39"/>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customHeight="1">
      <c r="A809" s="5"/>
      <c r="B809" s="39"/>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customHeight="1">
      <c r="A810" s="5"/>
      <c r="B810" s="39"/>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customHeight="1">
      <c r="A811" s="5"/>
      <c r="B811" s="39"/>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customHeight="1">
      <c r="A812" s="5"/>
      <c r="B812" s="39"/>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customHeight="1">
      <c r="A813" s="5"/>
      <c r="B813" s="39"/>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customHeight="1">
      <c r="A814" s="5"/>
      <c r="B814" s="39"/>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customHeight="1">
      <c r="A815" s="5"/>
      <c r="B815" s="39"/>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customHeight="1">
      <c r="A816" s="5"/>
      <c r="B816" s="39"/>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customHeight="1">
      <c r="A817" s="5"/>
      <c r="B817" s="39"/>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customHeight="1">
      <c r="A818" s="5"/>
      <c r="B818" s="39"/>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customHeight="1">
      <c r="A819" s="5"/>
      <c r="B819" s="39"/>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customHeight="1">
      <c r="A820" s="5"/>
      <c r="B820" s="39"/>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customHeight="1">
      <c r="A821" s="5"/>
      <c r="B821" s="39"/>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customHeight="1">
      <c r="A822" s="5"/>
      <c r="B822" s="39"/>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customHeight="1">
      <c r="A823" s="5"/>
      <c r="B823" s="39"/>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customHeight="1">
      <c r="A824" s="5"/>
      <c r="B824" s="39"/>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customHeight="1">
      <c r="A825" s="5"/>
      <c r="B825" s="39"/>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customHeight="1">
      <c r="A826" s="5"/>
      <c r="B826" s="39"/>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customHeight="1">
      <c r="A827" s="5"/>
      <c r="B827" s="39"/>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customHeight="1">
      <c r="A828" s="5"/>
      <c r="B828" s="39"/>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customHeight="1">
      <c r="A829" s="5"/>
      <c r="B829" s="39"/>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customHeight="1">
      <c r="A830" s="5"/>
      <c r="B830" s="39"/>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customHeight="1">
      <c r="A831" s="5"/>
      <c r="B831" s="39"/>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customHeight="1">
      <c r="A832" s="5"/>
      <c r="B832" s="39"/>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customHeight="1">
      <c r="A833" s="5"/>
      <c r="B833" s="39"/>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customHeight="1">
      <c r="A834" s="5"/>
      <c r="B834" s="39"/>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customHeight="1">
      <c r="A835" s="5"/>
      <c r="B835" s="39"/>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customHeight="1">
      <c r="A836" s="5"/>
      <c r="B836" s="39"/>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customHeight="1">
      <c r="A837" s="5"/>
      <c r="B837" s="39"/>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customHeight="1">
      <c r="A838" s="5"/>
      <c r="B838" s="39"/>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customHeight="1">
      <c r="A839" s="5"/>
      <c r="B839" s="39"/>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customHeight="1">
      <c r="A840" s="5"/>
      <c r="B840" s="39"/>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customHeight="1">
      <c r="A841" s="5"/>
      <c r="B841" s="39"/>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customHeight="1">
      <c r="A842" s="5"/>
      <c r="B842" s="39"/>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customHeight="1">
      <c r="A843" s="5"/>
      <c r="B843" s="39"/>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customHeight="1">
      <c r="A844" s="5"/>
      <c r="B844" s="39"/>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customHeight="1">
      <c r="A845" s="5"/>
      <c r="B845" s="39"/>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customHeight="1">
      <c r="A846" s="5"/>
      <c r="B846" s="39"/>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customHeight="1">
      <c r="A847" s="5"/>
      <c r="B847" s="39"/>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customHeight="1">
      <c r="A848" s="5"/>
      <c r="B848" s="39"/>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customHeight="1">
      <c r="A849" s="5"/>
      <c r="B849" s="39"/>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customHeight="1">
      <c r="A850" s="5"/>
      <c r="B850" s="39"/>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customHeight="1">
      <c r="A851" s="5"/>
      <c r="B851" s="39"/>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customHeight="1">
      <c r="A852" s="5"/>
      <c r="B852" s="39"/>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customHeight="1">
      <c r="A853" s="5"/>
      <c r="B853" s="39"/>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customHeight="1">
      <c r="A854" s="5"/>
      <c r="B854" s="39"/>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customHeight="1">
      <c r="A855" s="5"/>
      <c r="B855" s="39"/>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customHeight="1">
      <c r="A856" s="5"/>
      <c r="B856" s="39"/>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customHeight="1">
      <c r="A857" s="5"/>
      <c r="B857" s="39"/>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customHeight="1">
      <c r="A858" s="5"/>
      <c r="B858" s="39"/>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customHeight="1">
      <c r="A859" s="5"/>
      <c r="B859" s="39"/>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customHeight="1">
      <c r="A860" s="5"/>
      <c r="B860" s="39"/>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customHeight="1">
      <c r="A861" s="5"/>
      <c r="B861" s="39"/>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customHeight="1">
      <c r="A862" s="5"/>
      <c r="B862" s="39"/>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customHeight="1">
      <c r="A863" s="5"/>
      <c r="B863" s="39"/>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customHeight="1">
      <c r="A864" s="5"/>
      <c r="B864" s="39"/>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customHeight="1">
      <c r="A865" s="5"/>
      <c r="B865" s="39"/>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customHeight="1">
      <c r="A866" s="5"/>
      <c r="B866" s="39"/>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customHeight="1">
      <c r="A867" s="5"/>
      <c r="B867" s="39"/>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customHeight="1">
      <c r="A868" s="5"/>
      <c r="B868" s="39"/>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customHeight="1">
      <c r="A869" s="5"/>
      <c r="B869" s="39"/>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customHeight="1">
      <c r="A870" s="5"/>
      <c r="B870" s="39"/>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customHeight="1">
      <c r="A871" s="5"/>
      <c r="B871" s="39"/>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customHeight="1">
      <c r="A872" s="5"/>
      <c r="B872" s="39"/>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customHeight="1">
      <c r="A873" s="5"/>
      <c r="B873" s="39"/>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customHeight="1">
      <c r="A874" s="5"/>
      <c r="B874" s="39"/>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customHeight="1">
      <c r="A875" s="5"/>
      <c r="B875" s="39"/>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customHeight="1">
      <c r="A876" s="5"/>
      <c r="B876" s="39"/>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customHeight="1">
      <c r="A877" s="5"/>
      <c r="B877" s="39"/>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customHeight="1">
      <c r="A878" s="5"/>
      <c r="B878" s="39"/>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customHeight="1">
      <c r="A879" s="5"/>
      <c r="B879" s="39"/>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customHeight="1">
      <c r="A880" s="5"/>
      <c r="B880" s="39"/>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customHeight="1">
      <c r="A881" s="5"/>
      <c r="B881" s="39"/>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customHeight="1">
      <c r="A882" s="5"/>
      <c r="B882" s="39"/>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customHeight="1">
      <c r="A883" s="5"/>
      <c r="B883" s="39"/>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customHeight="1">
      <c r="A884" s="5"/>
      <c r="B884" s="39"/>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customHeight="1">
      <c r="A885" s="5"/>
      <c r="B885" s="39"/>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customHeight="1">
      <c r="A886" s="5"/>
      <c r="B886" s="39"/>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customHeight="1">
      <c r="A887" s="5"/>
      <c r="B887" s="39"/>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customHeight="1">
      <c r="A888" s="5"/>
      <c r="B888" s="39"/>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customHeight="1">
      <c r="A889" s="5"/>
      <c r="B889" s="39"/>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customHeight="1">
      <c r="A890" s="5"/>
      <c r="B890" s="39"/>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customHeight="1">
      <c r="A891" s="5"/>
      <c r="B891" s="39"/>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customHeight="1">
      <c r="A892" s="5"/>
      <c r="B892" s="39"/>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customHeight="1">
      <c r="A893" s="5"/>
      <c r="B893" s="39"/>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customHeight="1">
      <c r="A894" s="5"/>
      <c r="B894" s="39"/>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customHeight="1">
      <c r="A895" s="5"/>
      <c r="B895" s="39"/>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customHeight="1">
      <c r="A896" s="5"/>
      <c r="B896" s="39"/>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customHeight="1">
      <c r="A897" s="5"/>
      <c r="B897" s="39"/>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customHeight="1">
      <c r="A898" s="5"/>
      <c r="B898" s="39"/>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customHeight="1">
      <c r="A899" s="5"/>
      <c r="B899" s="39"/>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customHeight="1">
      <c r="A900" s="5"/>
      <c r="B900" s="39"/>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customHeight="1">
      <c r="A901" s="5"/>
      <c r="B901" s="39"/>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customHeight="1">
      <c r="A902" s="5"/>
      <c r="B902" s="39"/>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customHeight="1">
      <c r="A903" s="5"/>
      <c r="B903" s="39"/>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customHeight="1">
      <c r="A904" s="5"/>
      <c r="B904" s="39"/>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customHeight="1">
      <c r="A905" s="5"/>
      <c r="B905" s="39"/>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customHeight="1">
      <c r="A906" s="5"/>
      <c r="B906" s="39"/>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customHeight="1">
      <c r="A907" s="5"/>
      <c r="B907" s="39"/>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customHeight="1">
      <c r="A908" s="5"/>
      <c r="B908" s="39"/>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customHeight="1">
      <c r="A909" s="5"/>
      <c r="B909" s="39"/>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customHeight="1">
      <c r="A910" s="5"/>
      <c r="B910" s="39"/>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customHeight="1">
      <c r="A911" s="5"/>
      <c r="B911" s="39"/>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customHeight="1">
      <c r="A912" s="5"/>
      <c r="B912" s="39"/>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customHeight="1">
      <c r="A913" s="5"/>
      <c r="B913" s="39"/>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customHeight="1">
      <c r="A914" s="5"/>
      <c r="B914" s="39"/>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customHeight="1">
      <c r="A915" s="5"/>
      <c r="B915" s="39"/>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customHeight="1">
      <c r="A916" s="5"/>
      <c r="B916" s="39"/>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customHeight="1">
      <c r="A917" s="5"/>
      <c r="B917" s="39"/>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customHeight="1">
      <c r="A918" s="5"/>
      <c r="B918" s="39"/>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customHeight="1">
      <c r="A919" s="5"/>
      <c r="B919" s="39"/>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customHeight="1">
      <c r="A920" s="5"/>
      <c r="B920" s="39"/>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customHeight="1">
      <c r="A921" s="5"/>
      <c r="B921" s="39"/>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customHeight="1">
      <c r="A922" s="5"/>
      <c r="B922" s="39"/>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customHeight="1">
      <c r="A923" s="5"/>
      <c r="B923" s="39"/>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customHeight="1">
      <c r="A924" s="5"/>
      <c r="B924" s="39"/>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customHeight="1">
      <c r="A925" s="5"/>
      <c r="B925" s="39"/>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customHeight="1">
      <c r="A926" s="5"/>
      <c r="B926" s="39"/>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customHeight="1">
      <c r="A927" s="5"/>
      <c r="B927" s="39"/>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customHeight="1">
      <c r="A928" s="5"/>
      <c r="B928" s="39"/>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customHeight="1">
      <c r="A929" s="5"/>
      <c r="B929" s="39"/>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customHeight="1">
      <c r="A930" s="5"/>
      <c r="B930" s="39"/>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customHeight="1">
      <c r="A931" s="5"/>
      <c r="B931" s="39"/>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customHeight="1">
      <c r="A932" s="5"/>
      <c r="B932" s="39"/>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customHeight="1">
      <c r="A933" s="5"/>
      <c r="B933" s="39"/>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customHeight="1">
      <c r="A934" s="5"/>
      <c r="B934" s="39"/>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customHeight="1">
      <c r="A935" s="5"/>
      <c r="B935" s="39"/>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customHeight="1">
      <c r="A936" s="5"/>
      <c r="B936" s="39"/>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customHeight="1">
      <c r="A937" s="5"/>
      <c r="B937" s="39"/>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customHeight="1">
      <c r="A938" s="5"/>
      <c r="B938" s="39"/>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customHeight="1">
      <c r="A939" s="5"/>
      <c r="B939" s="39"/>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customHeight="1">
      <c r="A940" s="5"/>
      <c r="B940" s="39"/>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customHeight="1">
      <c r="A941" s="5"/>
      <c r="B941" s="39"/>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customHeight="1">
      <c r="A942" s="5"/>
      <c r="B942" s="39"/>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customHeight="1">
      <c r="A943" s="5"/>
      <c r="B943" s="39"/>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customHeight="1">
      <c r="A944" s="5"/>
      <c r="B944" s="39"/>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customHeight="1">
      <c r="A945" s="5"/>
      <c r="B945" s="39"/>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customHeight="1">
      <c r="A946" s="5"/>
      <c r="B946" s="39"/>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customHeight="1">
      <c r="A947" s="5"/>
      <c r="B947" s="39"/>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customHeight="1">
      <c r="A948" s="5"/>
      <c r="B948" s="39"/>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customHeight="1">
      <c r="A949" s="5"/>
      <c r="B949" s="39"/>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customHeight="1">
      <c r="A950" s="5"/>
      <c r="B950" s="39"/>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customHeight="1">
      <c r="A951" s="5"/>
      <c r="B951" s="39"/>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customHeight="1">
      <c r="A952" s="5"/>
      <c r="B952" s="39"/>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customHeight="1">
      <c r="A953" s="5"/>
      <c r="B953" s="39"/>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customHeight="1">
      <c r="A954" s="5"/>
      <c r="B954" s="39"/>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customHeight="1">
      <c r="A955" s="5"/>
      <c r="B955" s="39"/>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customHeight="1">
      <c r="A956" s="5"/>
      <c r="B956" s="39"/>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customHeight="1">
      <c r="A957" s="5"/>
      <c r="B957" s="39"/>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customHeight="1">
      <c r="A958" s="5"/>
      <c r="B958" s="39"/>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customHeight="1">
      <c r="A959" s="5"/>
      <c r="B959" s="39"/>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customHeight="1">
      <c r="A960" s="5"/>
      <c r="B960" s="39"/>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customHeight="1">
      <c r="A961" s="5"/>
      <c r="B961" s="39"/>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customHeight="1">
      <c r="A962" s="5"/>
      <c r="B962" s="39"/>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customHeight="1">
      <c r="A963" s="5"/>
      <c r="B963" s="39"/>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customHeight="1">
      <c r="A964" s="5"/>
      <c r="B964" s="39"/>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customHeight="1">
      <c r="A965" s="5"/>
      <c r="B965" s="39"/>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customHeight="1">
      <c r="A966" s="5"/>
      <c r="B966" s="39"/>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customHeight="1">
      <c r="A967" s="5"/>
      <c r="B967" s="39"/>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customHeight="1">
      <c r="A968" s="5"/>
      <c r="B968" s="39"/>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customHeight="1">
      <c r="A969" s="5"/>
      <c r="B969" s="39"/>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customHeight="1">
      <c r="A970" s="5"/>
      <c r="B970" s="39"/>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customHeight="1">
      <c r="A971" s="5"/>
      <c r="B971" s="39"/>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customHeight="1">
      <c r="A972" s="5"/>
      <c r="B972" s="39"/>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customHeight="1">
      <c r="A973" s="5"/>
      <c r="B973" s="39"/>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customHeight="1">
      <c r="A974" s="5"/>
      <c r="B974" s="39"/>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customHeight="1">
      <c r="A975" s="5"/>
      <c r="B975" s="39"/>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customHeight="1">
      <c r="A976" s="5"/>
      <c r="B976" s="39"/>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customHeight="1">
      <c r="A977" s="5"/>
      <c r="B977" s="39"/>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customHeight="1">
      <c r="A978" s="5"/>
      <c r="B978" s="39"/>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customHeight="1">
      <c r="A979" s="5"/>
      <c r="B979" s="39"/>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customHeight="1">
      <c r="A980" s="5"/>
      <c r="B980" s="39"/>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customHeight="1">
      <c r="A981" s="5"/>
      <c r="B981" s="39"/>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customHeight="1">
      <c r="A982" s="5"/>
      <c r="B982" s="39"/>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customHeight="1">
      <c r="A983" s="5"/>
      <c r="B983" s="39"/>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customHeight="1">
      <c r="A984" s="5"/>
      <c r="B984" s="39"/>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customHeight="1">
      <c r="A985" s="5"/>
      <c r="B985" s="39"/>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customHeight="1">
      <c r="A986" s="5"/>
      <c r="B986" s="39"/>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customHeight="1">
      <c r="A987" s="5"/>
      <c r="B987" s="39"/>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customHeight="1">
      <c r="A988" s="5"/>
      <c r="B988" s="39"/>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customHeight="1">
      <c r="A989" s="5"/>
      <c r="B989" s="39"/>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customHeight="1">
      <c r="A990" s="5"/>
      <c r="B990" s="39"/>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customHeight="1">
      <c r="A991" s="5"/>
      <c r="B991" s="39"/>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customHeight="1">
      <c r="A992" s="5"/>
      <c r="B992" s="39"/>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customHeight="1">
      <c r="A993" s="5"/>
      <c r="B993" s="39"/>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customHeight="1">
      <c r="A994" s="5"/>
      <c r="B994" s="39"/>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customHeight="1">
      <c r="A995" s="5"/>
      <c r="B995" s="39"/>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customHeight="1">
      <c r="A996" s="5"/>
      <c r="B996" s="39"/>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customHeight="1">
      <c r="A997" s="5"/>
      <c r="B997" s="39"/>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customHeight="1">
      <c r="A998" s="5"/>
      <c r="B998" s="39"/>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customHeight="1">
      <c r="A999" s="5"/>
      <c r="B999" s="39"/>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customHeight="1">
      <c r="A1000" s="5"/>
      <c r="B1000" s="39"/>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5">
    <mergeCell ref="A1:I1"/>
    <mergeCell ref="A3:C3"/>
    <mergeCell ref="A5:C5"/>
    <mergeCell ref="E6:G6"/>
    <mergeCell ref="A26:D26"/>
  </mergeCells>
  <printOptions horizontalCentered="1"/>
  <pageMargins left="0.55000000000000004" right="0.56999999999999995" top="0.68" bottom="0.91" header="0" footer="0"/>
  <pageSetup orientation="landscape"/>
  <headerFooter>
    <oddFooter>&amp;RProgram Finance rev 2014-05 &amp;F:  &amp;A</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baseColWidth="10" defaultColWidth="12.5" defaultRowHeight="15" customHeight="1"/>
  <cols>
    <col min="1" max="2" width="11.5" customWidth="1"/>
    <col min="3" max="3" width="12.5" customWidth="1"/>
    <col min="4" max="7" width="11.5" customWidth="1"/>
    <col min="8" max="8" width="47.5" customWidth="1"/>
    <col min="9" max="11" width="11.5" customWidth="1"/>
    <col min="12" max="12" width="65.1640625" customWidth="1"/>
    <col min="13" max="13" width="30.83203125" customWidth="1"/>
    <col min="14" max="26" width="11.5" customWidth="1"/>
  </cols>
  <sheetData>
    <row r="1" spans="1:26" ht="51.75" customHeight="1">
      <c r="A1" s="163" t="s">
        <v>100</v>
      </c>
      <c r="B1" s="164"/>
      <c r="C1" s="164"/>
      <c r="D1" s="164"/>
      <c r="E1" s="164"/>
      <c r="F1" s="164"/>
      <c r="G1" s="164"/>
      <c r="H1" s="164"/>
      <c r="I1" s="164"/>
      <c r="J1" s="164"/>
      <c r="K1" s="164"/>
      <c r="L1" s="165"/>
    </row>
    <row r="2" spans="1:26" ht="12" customHeight="1">
      <c r="A2" s="40"/>
      <c r="L2" s="41"/>
    </row>
    <row r="3" spans="1:26" ht="12" customHeight="1">
      <c r="A3" s="42" t="s">
        <v>101</v>
      </c>
      <c r="B3" s="43"/>
      <c r="C3" s="43"/>
      <c r="D3" s="166" t="e">
        <f>+#REF!</f>
        <v>#REF!</v>
      </c>
      <c r="E3" s="117"/>
      <c r="F3" s="117"/>
      <c r="G3" s="117"/>
      <c r="H3" s="44"/>
      <c r="I3" s="45" t="s">
        <v>81</v>
      </c>
      <c r="J3" s="167" t="e">
        <f>+#REF!</f>
        <v>#REF!</v>
      </c>
      <c r="K3" s="117"/>
      <c r="L3" s="135"/>
    </row>
    <row r="4" spans="1:26" ht="12" customHeight="1">
      <c r="A4" s="168" t="s">
        <v>102</v>
      </c>
      <c r="B4" s="116"/>
      <c r="C4" s="116"/>
      <c r="D4" s="166" t="e">
        <f>+#REF!</f>
        <v>#REF!</v>
      </c>
      <c r="E4" s="117"/>
      <c r="F4" s="117"/>
      <c r="G4" s="117"/>
      <c r="H4" s="44"/>
      <c r="I4" s="45" t="s">
        <v>83</v>
      </c>
      <c r="J4" s="167" t="e">
        <f>+#REF!</f>
        <v>#REF!</v>
      </c>
      <c r="K4" s="117"/>
      <c r="L4" s="135"/>
    </row>
    <row r="5" spans="1:26" ht="12" customHeight="1">
      <c r="A5" s="168" t="s">
        <v>85</v>
      </c>
      <c r="B5" s="116"/>
      <c r="C5" s="116"/>
      <c r="D5" s="169" t="e">
        <f>+#REF!</f>
        <v>#REF!</v>
      </c>
      <c r="E5" s="126"/>
      <c r="F5" s="126"/>
      <c r="G5" s="126"/>
      <c r="H5" s="126"/>
      <c r="I5" s="126"/>
      <c r="J5" s="126"/>
      <c r="K5" s="126"/>
      <c r="L5" s="149"/>
    </row>
    <row r="6" spans="1:26" ht="12" customHeight="1">
      <c r="A6" s="40"/>
      <c r="L6" s="41"/>
    </row>
    <row r="7" spans="1:26" ht="12" customHeight="1">
      <c r="A7" s="170" t="s">
        <v>103</v>
      </c>
      <c r="B7" s="123"/>
      <c r="C7" s="123"/>
      <c r="D7" s="123"/>
      <c r="E7" s="104"/>
      <c r="F7" s="104"/>
      <c r="G7" s="104"/>
      <c r="H7" s="104"/>
      <c r="I7" s="104"/>
      <c r="J7" s="104"/>
      <c r="K7" s="104"/>
      <c r="L7" s="105"/>
    </row>
    <row r="8" spans="1:26" ht="12" customHeight="1">
      <c r="A8" s="40"/>
      <c r="L8" s="41"/>
    </row>
    <row r="9" spans="1:26" ht="12" customHeight="1">
      <c r="A9" s="136" t="s">
        <v>104</v>
      </c>
      <c r="B9" s="116"/>
      <c r="C9" s="116"/>
      <c r="D9" s="116"/>
      <c r="E9" s="116"/>
      <c r="F9" s="116"/>
      <c r="G9" s="116"/>
      <c r="H9" s="116"/>
      <c r="I9" s="116"/>
      <c r="J9" s="116"/>
      <c r="K9" s="116"/>
      <c r="L9" s="137"/>
    </row>
    <row r="10" spans="1:26" ht="12" customHeight="1">
      <c r="A10" s="40"/>
      <c r="L10" s="41"/>
    </row>
    <row r="11" spans="1:26" ht="12" customHeight="1">
      <c r="A11" s="162" t="s">
        <v>105</v>
      </c>
      <c r="B11" s="116"/>
      <c r="C11" s="116"/>
      <c r="D11" s="116"/>
      <c r="E11" s="116"/>
      <c r="F11" s="116"/>
      <c r="G11" s="116"/>
      <c r="H11" s="116"/>
      <c r="I11" s="116"/>
      <c r="J11" s="116"/>
      <c r="K11" s="116"/>
      <c r="L11" s="137"/>
    </row>
    <row r="12" spans="1:26" ht="12" customHeight="1">
      <c r="A12" s="40"/>
      <c r="L12" s="41"/>
    </row>
    <row r="13" spans="1:26" ht="12" customHeight="1">
      <c r="A13" s="155" t="s">
        <v>106</v>
      </c>
      <c r="B13" s="141"/>
      <c r="C13" s="150" t="s">
        <v>107</v>
      </c>
      <c r="D13" s="144"/>
      <c r="E13" s="141"/>
      <c r="F13" s="150" t="s">
        <v>108</v>
      </c>
      <c r="G13" s="144"/>
      <c r="H13" s="141"/>
      <c r="I13" s="151" t="s">
        <v>109</v>
      </c>
      <c r="J13" s="118"/>
      <c r="K13" s="152" t="s">
        <v>110</v>
      </c>
      <c r="L13" s="153" t="s">
        <v>111</v>
      </c>
    </row>
    <row r="14" spans="1:26" ht="12" customHeight="1">
      <c r="A14" s="156"/>
      <c r="B14" s="143"/>
      <c r="C14" s="142"/>
      <c r="D14" s="126"/>
      <c r="E14" s="143"/>
      <c r="F14" s="142"/>
      <c r="G14" s="126"/>
      <c r="H14" s="143"/>
      <c r="I14" s="46" t="s">
        <v>112</v>
      </c>
      <c r="J14" s="46" t="s">
        <v>113</v>
      </c>
      <c r="K14" s="146"/>
      <c r="L14" s="154"/>
    </row>
    <row r="15" spans="1:26" ht="12" customHeight="1">
      <c r="A15" s="157"/>
      <c r="B15" s="158"/>
      <c r="C15" s="159"/>
      <c r="D15" s="160"/>
      <c r="E15" s="158"/>
      <c r="F15" s="161"/>
      <c r="G15" s="160"/>
      <c r="H15" s="158"/>
      <c r="I15" s="47"/>
      <c r="J15" s="48"/>
      <c r="K15" s="49"/>
      <c r="L15" s="50"/>
      <c r="M15" s="2"/>
      <c r="N15" s="2"/>
      <c r="O15" s="2"/>
      <c r="P15" s="2"/>
      <c r="Q15" s="2"/>
      <c r="R15" s="2"/>
      <c r="S15" s="2"/>
      <c r="T15" s="2"/>
      <c r="U15" s="2"/>
      <c r="V15" s="2"/>
      <c r="W15" s="2"/>
      <c r="X15" s="2"/>
      <c r="Y15" s="2"/>
      <c r="Z15" s="2"/>
    </row>
    <row r="16" spans="1:26" ht="12" customHeight="1">
      <c r="A16" s="140"/>
      <c r="B16" s="141"/>
      <c r="C16" s="140"/>
      <c r="D16" s="144"/>
      <c r="E16" s="141"/>
      <c r="F16" s="140"/>
      <c r="G16" s="144"/>
      <c r="H16" s="141"/>
      <c r="I16" s="145"/>
      <c r="J16" s="145"/>
      <c r="K16" s="147"/>
      <c r="L16" s="145"/>
    </row>
    <row r="17" spans="1:26" ht="3" customHeight="1">
      <c r="A17" s="142"/>
      <c r="B17" s="143"/>
      <c r="C17" s="142"/>
      <c r="D17" s="126"/>
      <c r="E17" s="143"/>
      <c r="F17" s="142"/>
      <c r="G17" s="126"/>
      <c r="H17" s="143"/>
      <c r="I17" s="146"/>
      <c r="J17" s="146"/>
      <c r="K17" s="146"/>
      <c r="L17" s="146"/>
    </row>
    <row r="18" spans="1:26" ht="12" customHeight="1">
      <c r="A18" s="51"/>
      <c r="B18" s="1"/>
      <c r="C18" s="2"/>
      <c r="D18" s="2"/>
      <c r="E18" s="2"/>
      <c r="F18" s="2"/>
      <c r="G18" s="2"/>
      <c r="H18" s="2"/>
      <c r="I18" s="52"/>
      <c r="J18" s="52"/>
      <c r="K18" s="52"/>
      <c r="L18" s="53"/>
    </row>
    <row r="19" spans="1:26" ht="12" customHeight="1">
      <c r="A19" s="54" t="s">
        <v>114</v>
      </c>
      <c r="B19" s="55"/>
      <c r="C19" s="56"/>
      <c r="D19" s="56"/>
      <c r="E19" s="56"/>
      <c r="F19" s="56"/>
      <c r="G19" s="56"/>
      <c r="H19" s="56"/>
      <c r="I19" s="57"/>
      <c r="J19" s="57"/>
      <c r="K19" s="57"/>
      <c r="L19" s="58"/>
    </row>
    <row r="20" spans="1:26" ht="12" customHeight="1">
      <c r="A20" s="148"/>
      <c r="B20" s="126"/>
      <c r="C20" s="126"/>
      <c r="D20" s="126"/>
      <c r="E20" s="126"/>
      <c r="F20" s="126"/>
      <c r="G20" s="126"/>
      <c r="H20" s="126"/>
      <c r="I20" s="126"/>
      <c r="J20" s="126"/>
      <c r="K20" s="126"/>
      <c r="L20" s="149"/>
      <c r="M20" s="1"/>
      <c r="N20" s="1"/>
      <c r="O20" s="1"/>
      <c r="P20" s="1"/>
      <c r="Q20" s="1"/>
      <c r="R20" s="1"/>
      <c r="S20" s="1"/>
      <c r="T20" s="1"/>
      <c r="U20" s="1"/>
      <c r="V20" s="1"/>
      <c r="W20" s="1"/>
      <c r="X20" s="1"/>
      <c r="Y20" s="1"/>
      <c r="Z20" s="1"/>
    </row>
    <row r="21" spans="1:26" ht="12" customHeight="1">
      <c r="A21" s="51"/>
      <c r="B21" s="1"/>
      <c r="C21" s="1"/>
      <c r="D21" s="1"/>
      <c r="E21" s="1"/>
      <c r="F21" s="1"/>
      <c r="G21" s="1"/>
      <c r="H21" s="1"/>
      <c r="L21" s="41"/>
    </row>
    <row r="22" spans="1:26" ht="12" customHeight="1">
      <c r="A22" s="106" t="s">
        <v>115</v>
      </c>
      <c r="B22" s="107"/>
      <c r="C22" s="107"/>
      <c r="D22" s="107"/>
      <c r="E22" s="107"/>
      <c r="F22" s="107"/>
      <c r="G22" s="107"/>
      <c r="H22" s="107"/>
      <c r="I22" s="108"/>
      <c r="J22" s="108"/>
      <c r="K22" s="108"/>
      <c r="L22" s="105"/>
    </row>
    <row r="23" spans="1:26" ht="12" customHeight="1">
      <c r="A23" s="51"/>
      <c r="B23" s="1"/>
      <c r="C23" s="1"/>
      <c r="D23" s="1"/>
      <c r="E23" s="1"/>
      <c r="F23" s="1"/>
      <c r="G23" s="1"/>
      <c r="H23" s="1"/>
      <c r="L23" s="41"/>
    </row>
    <row r="24" spans="1:26" ht="12" customHeight="1">
      <c r="A24" s="136" t="s">
        <v>116</v>
      </c>
      <c r="B24" s="116"/>
      <c r="C24" s="116"/>
      <c r="D24" s="116"/>
      <c r="E24" s="116"/>
      <c r="F24" s="116"/>
      <c r="G24" s="116"/>
      <c r="H24" s="116"/>
      <c r="I24" s="116"/>
      <c r="J24" s="116"/>
      <c r="K24" s="116"/>
      <c r="L24" s="137"/>
    </row>
    <row r="25" spans="1:26" ht="12" customHeight="1">
      <c r="A25" s="138"/>
      <c r="B25" s="117"/>
      <c r="C25" s="117"/>
      <c r="D25" s="117"/>
      <c r="E25" s="117"/>
      <c r="F25" s="117"/>
      <c r="G25" s="117"/>
      <c r="H25" s="117"/>
      <c r="I25" s="117"/>
      <c r="J25" s="117"/>
      <c r="K25" s="117"/>
      <c r="L25" s="135"/>
      <c r="N25" s="59"/>
    </row>
    <row r="26" spans="1:26" ht="12" customHeight="1">
      <c r="A26" s="138"/>
      <c r="B26" s="117"/>
      <c r="C26" s="117"/>
      <c r="D26" s="117"/>
      <c r="E26" s="117"/>
      <c r="F26" s="117"/>
      <c r="G26" s="117"/>
      <c r="H26" s="117"/>
      <c r="I26" s="117"/>
      <c r="J26" s="117"/>
      <c r="K26" s="117"/>
      <c r="L26" s="135"/>
      <c r="N26" s="59"/>
    </row>
    <row r="27" spans="1:26" ht="12" customHeight="1">
      <c r="A27" s="138"/>
      <c r="B27" s="117"/>
      <c r="C27" s="117"/>
      <c r="D27" s="117"/>
      <c r="E27" s="117"/>
      <c r="F27" s="117"/>
      <c r="G27" s="117"/>
      <c r="H27" s="117"/>
      <c r="I27" s="117"/>
      <c r="J27" s="117"/>
      <c r="K27" s="117"/>
      <c r="L27" s="135"/>
      <c r="N27" s="59"/>
    </row>
    <row r="28" spans="1:26" ht="12" customHeight="1">
      <c r="A28" s="138"/>
      <c r="B28" s="117"/>
      <c r="C28" s="117"/>
      <c r="D28" s="117"/>
      <c r="E28" s="117"/>
      <c r="F28" s="117"/>
      <c r="G28" s="117"/>
      <c r="H28" s="117"/>
      <c r="I28" s="117"/>
      <c r="J28" s="117"/>
      <c r="K28" s="117"/>
      <c r="L28" s="135"/>
      <c r="N28" s="59"/>
    </row>
    <row r="29" spans="1:26" ht="12" customHeight="1">
      <c r="A29" s="60"/>
      <c r="B29" s="61"/>
      <c r="C29" s="61"/>
      <c r="D29" s="61"/>
      <c r="E29" s="61"/>
      <c r="F29" s="61"/>
      <c r="G29" s="61"/>
      <c r="H29" s="61"/>
      <c r="I29" s="61"/>
      <c r="J29" s="61"/>
      <c r="K29" s="61"/>
      <c r="L29" s="62"/>
    </row>
    <row r="30" spans="1:26" ht="12" customHeight="1">
      <c r="A30" s="106" t="s">
        <v>117</v>
      </c>
      <c r="B30" s="104"/>
      <c r="C30" s="104"/>
      <c r="D30" s="104"/>
      <c r="E30" s="104"/>
      <c r="F30" s="104"/>
      <c r="G30" s="104"/>
      <c r="H30" s="104"/>
      <c r="I30" s="104"/>
      <c r="J30" s="104"/>
      <c r="K30" s="104"/>
      <c r="L30" s="105"/>
    </row>
    <row r="31" spans="1:26" ht="12" customHeight="1">
      <c r="A31" s="63"/>
      <c r="L31" s="41"/>
    </row>
    <row r="32" spans="1:26" ht="12" customHeight="1">
      <c r="A32" s="106" t="s">
        <v>118</v>
      </c>
      <c r="B32" s="107"/>
      <c r="C32" s="107"/>
      <c r="D32" s="107"/>
      <c r="E32" s="107"/>
      <c r="F32" s="107"/>
      <c r="G32" s="107"/>
      <c r="H32" s="107"/>
      <c r="I32" s="108"/>
      <c r="J32" s="108"/>
      <c r="K32" s="108"/>
      <c r="L32" s="105"/>
    </row>
    <row r="33" spans="1:13" ht="12" customHeight="1">
      <c r="A33" s="51"/>
      <c r="B33" s="1"/>
      <c r="C33" s="1"/>
      <c r="D33" s="1"/>
      <c r="E33" s="1"/>
      <c r="F33" s="1"/>
      <c r="G33" s="1"/>
      <c r="H33" s="1"/>
      <c r="L33" s="41"/>
    </row>
    <row r="34" spans="1:13" ht="12" customHeight="1">
      <c r="A34" s="136" t="s">
        <v>119</v>
      </c>
      <c r="B34" s="116"/>
      <c r="C34" s="116"/>
      <c r="D34" s="116"/>
      <c r="E34" s="116"/>
      <c r="F34" s="116"/>
      <c r="G34" s="116"/>
      <c r="H34" s="116"/>
      <c r="I34" s="116"/>
      <c r="J34" s="116"/>
      <c r="K34" s="116"/>
      <c r="L34" s="137"/>
    </row>
    <row r="35" spans="1:13" ht="12" customHeight="1">
      <c r="A35" s="171"/>
      <c r="B35" s="117"/>
      <c r="C35" s="117"/>
      <c r="D35" s="117"/>
      <c r="E35" s="117"/>
      <c r="F35" s="117"/>
      <c r="G35" s="117"/>
      <c r="H35" s="117"/>
      <c r="I35" s="117"/>
      <c r="J35" s="117"/>
      <c r="K35" s="117"/>
      <c r="L35" s="135"/>
    </row>
    <row r="36" spans="1:13" ht="12" customHeight="1">
      <c r="A36" s="106" t="s">
        <v>120</v>
      </c>
      <c r="B36" s="104"/>
      <c r="C36" s="104"/>
      <c r="D36" s="104"/>
      <c r="E36" s="104"/>
      <c r="F36" s="104"/>
      <c r="G36" s="104"/>
      <c r="H36" s="104"/>
      <c r="I36" s="104"/>
      <c r="J36" s="104"/>
      <c r="K36" s="104"/>
      <c r="L36" s="105"/>
    </row>
    <row r="37" spans="1:13" ht="31.5" customHeight="1">
      <c r="A37" s="136" t="s">
        <v>121</v>
      </c>
      <c r="B37" s="116"/>
      <c r="C37" s="116"/>
      <c r="D37" s="116"/>
      <c r="E37" s="116"/>
      <c r="F37" s="116"/>
      <c r="G37" s="116"/>
      <c r="H37" s="116"/>
      <c r="I37" s="116"/>
      <c r="J37" s="116"/>
      <c r="K37" s="116"/>
      <c r="L37" s="137"/>
    </row>
    <row r="38" spans="1:13" ht="12" customHeight="1">
      <c r="A38" s="40"/>
      <c r="L38" s="41"/>
    </row>
    <row r="39" spans="1:13" ht="12" customHeight="1">
      <c r="A39" s="174" t="s">
        <v>122</v>
      </c>
      <c r="B39" s="117"/>
      <c r="C39" s="118"/>
      <c r="D39" s="64" t="s">
        <v>123</v>
      </c>
      <c r="E39" s="177" t="s">
        <v>124</v>
      </c>
      <c r="F39" s="118"/>
      <c r="G39" s="177" t="s">
        <v>125</v>
      </c>
      <c r="H39" s="118"/>
      <c r="I39" s="177" t="s">
        <v>126</v>
      </c>
      <c r="J39" s="117"/>
      <c r="K39" s="117"/>
      <c r="L39" s="135"/>
    </row>
    <row r="40" spans="1:13" ht="12" customHeight="1">
      <c r="A40" s="175" t="s">
        <v>127</v>
      </c>
      <c r="B40" s="117"/>
      <c r="C40" s="118"/>
      <c r="D40" s="65"/>
      <c r="E40" s="133"/>
      <c r="F40" s="118"/>
      <c r="G40" s="133"/>
      <c r="H40" s="118"/>
      <c r="I40" s="134"/>
      <c r="J40" s="117"/>
      <c r="K40" s="117"/>
      <c r="L40" s="135"/>
    </row>
    <row r="41" spans="1:13" ht="12" customHeight="1">
      <c r="A41" s="171" t="s">
        <v>128</v>
      </c>
      <c r="B41" s="117"/>
      <c r="C41" s="118"/>
      <c r="D41" s="65">
        <v>1</v>
      </c>
      <c r="E41" s="133"/>
      <c r="F41" s="118"/>
      <c r="G41" s="133"/>
      <c r="H41" s="118"/>
      <c r="I41" s="134"/>
      <c r="J41" s="117"/>
      <c r="K41" s="117"/>
      <c r="L41" s="135"/>
    </row>
    <row r="42" spans="1:13" ht="12" customHeight="1">
      <c r="A42" s="171" t="s">
        <v>129</v>
      </c>
      <c r="B42" s="117"/>
      <c r="C42" s="118"/>
      <c r="D42" s="65">
        <v>1</v>
      </c>
      <c r="E42" s="133"/>
      <c r="F42" s="118"/>
      <c r="G42" s="133"/>
      <c r="H42" s="118"/>
      <c r="I42" s="134"/>
      <c r="J42" s="117"/>
      <c r="K42" s="117"/>
      <c r="L42" s="135"/>
    </row>
    <row r="43" spans="1:13" ht="12" customHeight="1">
      <c r="A43" s="171" t="s">
        <v>130</v>
      </c>
      <c r="B43" s="117"/>
      <c r="C43" s="118"/>
      <c r="D43" s="65">
        <v>1</v>
      </c>
      <c r="E43" s="133"/>
      <c r="F43" s="118"/>
      <c r="G43" s="133"/>
      <c r="H43" s="118"/>
      <c r="I43" s="134"/>
      <c r="J43" s="117"/>
      <c r="K43" s="117"/>
      <c r="L43" s="135"/>
    </row>
    <row r="44" spans="1:13" ht="12" customHeight="1">
      <c r="A44" s="171" t="s">
        <v>131</v>
      </c>
      <c r="B44" s="117"/>
      <c r="C44" s="118"/>
      <c r="D44" s="65">
        <v>1</v>
      </c>
      <c r="E44" s="133"/>
      <c r="F44" s="118"/>
      <c r="G44" s="133"/>
      <c r="H44" s="118"/>
      <c r="I44" s="176"/>
      <c r="J44" s="117"/>
      <c r="K44" s="117"/>
      <c r="L44" s="135"/>
    </row>
    <row r="45" spans="1:13" ht="12.75" customHeight="1">
      <c r="A45" s="172" t="s">
        <v>132</v>
      </c>
      <c r="B45" s="117"/>
      <c r="C45" s="118"/>
      <c r="D45" s="65"/>
      <c r="E45" s="133"/>
      <c r="F45" s="118"/>
      <c r="G45" s="133"/>
      <c r="H45" s="118"/>
      <c r="I45" s="134"/>
      <c r="J45" s="117"/>
      <c r="K45" s="117"/>
      <c r="L45" s="135"/>
    </row>
    <row r="46" spans="1:13" ht="12" customHeight="1">
      <c r="A46" s="171" t="s">
        <v>133</v>
      </c>
      <c r="B46" s="117"/>
      <c r="C46" s="118"/>
      <c r="D46" s="65">
        <v>1</v>
      </c>
      <c r="E46" s="133"/>
      <c r="F46" s="118"/>
      <c r="G46" s="133"/>
      <c r="H46" s="118"/>
      <c r="I46" s="134"/>
      <c r="J46" s="117"/>
      <c r="K46" s="117"/>
      <c r="L46" s="135"/>
      <c r="M46" s="66"/>
    </row>
    <row r="47" spans="1:13" ht="12" customHeight="1">
      <c r="A47" s="171" t="s">
        <v>134</v>
      </c>
      <c r="B47" s="117"/>
      <c r="C47" s="118"/>
      <c r="D47" s="65">
        <v>1</v>
      </c>
      <c r="E47" s="133"/>
      <c r="F47" s="118"/>
      <c r="G47" s="133"/>
      <c r="H47" s="118"/>
      <c r="I47" s="134"/>
      <c r="J47" s="117"/>
      <c r="K47" s="117"/>
      <c r="L47" s="135"/>
      <c r="M47" s="66"/>
    </row>
    <row r="48" spans="1:13" ht="12" customHeight="1">
      <c r="A48" s="171" t="s">
        <v>135</v>
      </c>
      <c r="B48" s="117"/>
      <c r="C48" s="118"/>
      <c r="D48" s="65">
        <v>1</v>
      </c>
      <c r="E48" s="133"/>
      <c r="F48" s="118"/>
      <c r="G48" s="133"/>
      <c r="H48" s="118"/>
      <c r="I48" s="134"/>
      <c r="J48" s="117"/>
      <c r="K48" s="117"/>
      <c r="L48" s="135"/>
      <c r="M48" s="66"/>
    </row>
    <row r="49" spans="1:26" ht="12" customHeight="1">
      <c r="A49" s="171" t="s">
        <v>136</v>
      </c>
      <c r="B49" s="117"/>
      <c r="C49" s="118"/>
      <c r="D49" s="65">
        <v>1</v>
      </c>
      <c r="E49" s="133"/>
      <c r="F49" s="118"/>
      <c r="G49" s="133"/>
      <c r="H49" s="118"/>
      <c r="I49" s="134"/>
      <c r="J49" s="117"/>
      <c r="K49" s="117"/>
      <c r="L49" s="135"/>
      <c r="M49" s="66"/>
      <c r="N49" s="59"/>
    </row>
    <row r="50" spans="1:26" ht="12" customHeight="1">
      <c r="A50" s="172" t="s">
        <v>137</v>
      </c>
      <c r="B50" s="117"/>
      <c r="C50" s="118"/>
      <c r="D50" s="65"/>
      <c r="E50" s="133"/>
      <c r="F50" s="118"/>
      <c r="G50" s="133"/>
      <c r="H50" s="118"/>
      <c r="I50" s="134"/>
      <c r="J50" s="117"/>
      <c r="K50" s="117"/>
      <c r="L50" s="135"/>
    </row>
    <row r="51" spans="1:26" ht="12" customHeight="1">
      <c r="A51" s="173" t="s">
        <v>138</v>
      </c>
      <c r="B51" s="117"/>
      <c r="C51" s="118"/>
      <c r="D51" s="65">
        <v>1</v>
      </c>
      <c r="E51" s="133"/>
      <c r="F51" s="118"/>
      <c r="G51" s="133"/>
      <c r="H51" s="118"/>
      <c r="I51" s="134"/>
      <c r="J51" s="117"/>
      <c r="K51" s="117"/>
      <c r="L51" s="135"/>
    </row>
    <row r="52" spans="1:26" ht="12" customHeight="1">
      <c r="A52" s="173"/>
      <c r="B52" s="117"/>
      <c r="C52" s="118"/>
      <c r="D52" s="65">
        <v>1</v>
      </c>
      <c r="E52" s="133"/>
      <c r="F52" s="118"/>
      <c r="G52" s="133"/>
      <c r="H52" s="118"/>
      <c r="I52" s="134"/>
      <c r="J52" s="117"/>
      <c r="K52" s="117"/>
      <c r="L52" s="135"/>
    </row>
    <row r="53" spans="1:26" ht="12" customHeight="1">
      <c r="A53" s="173"/>
      <c r="B53" s="117"/>
      <c r="C53" s="118"/>
      <c r="D53" s="65">
        <v>1</v>
      </c>
      <c r="E53" s="133"/>
      <c r="F53" s="118"/>
      <c r="G53" s="133"/>
      <c r="H53" s="118"/>
      <c r="I53" s="134" t="str">
        <f>+UPPER(A53)</f>
        <v/>
      </c>
      <c r="J53" s="117"/>
      <c r="K53" s="117"/>
      <c r="L53" s="135"/>
    </row>
    <row r="54" spans="1:26" ht="12" customHeight="1">
      <c r="A54" s="173"/>
      <c r="B54" s="117"/>
      <c r="C54" s="118"/>
      <c r="D54" s="65">
        <v>1</v>
      </c>
      <c r="E54" s="133"/>
      <c r="F54" s="118"/>
      <c r="G54" s="133"/>
      <c r="H54" s="118"/>
      <c r="I54" s="134" t="str">
        <f>+UPPER(A54)</f>
        <v/>
      </c>
      <c r="J54" s="117"/>
      <c r="K54" s="117"/>
      <c r="L54" s="135"/>
    </row>
    <row r="55" spans="1:26" ht="12" customHeight="1">
      <c r="A55" s="173"/>
      <c r="B55" s="117"/>
      <c r="C55" s="118"/>
      <c r="D55" s="65">
        <v>1</v>
      </c>
      <c r="E55" s="133"/>
      <c r="F55" s="118"/>
      <c r="G55" s="133"/>
      <c r="H55" s="118"/>
      <c r="I55" s="134" t="str">
        <f>+UPPER(A55)</f>
        <v/>
      </c>
      <c r="J55" s="117"/>
      <c r="K55" s="117"/>
      <c r="L55" s="135"/>
    </row>
    <row r="56" spans="1:26" ht="12" customHeight="1">
      <c r="A56" s="106" t="s">
        <v>139</v>
      </c>
      <c r="B56" s="109"/>
      <c r="C56" s="109"/>
      <c r="D56" s="110"/>
      <c r="E56" s="111"/>
      <c r="F56" s="111"/>
      <c r="G56" s="111"/>
      <c r="H56" s="111"/>
      <c r="I56" s="109"/>
      <c r="J56" s="109"/>
      <c r="K56" s="109"/>
      <c r="L56" s="112"/>
    </row>
    <row r="57" spans="1:26" ht="12" customHeight="1">
      <c r="A57" s="67"/>
      <c r="B57" s="3"/>
      <c r="C57" s="3"/>
      <c r="D57" s="68"/>
      <c r="E57" s="69"/>
      <c r="F57" s="69"/>
      <c r="G57" s="69"/>
      <c r="H57" s="69"/>
      <c r="I57" s="3"/>
      <c r="J57" s="3"/>
      <c r="K57" s="3"/>
      <c r="L57" s="70"/>
    </row>
    <row r="58" spans="1:26" ht="12" customHeight="1">
      <c r="A58" s="40"/>
      <c r="L58" s="41"/>
    </row>
    <row r="59" spans="1:26" ht="12" customHeight="1">
      <c r="A59" s="106" t="s">
        <v>140</v>
      </c>
      <c r="B59" s="107"/>
      <c r="C59" s="107"/>
      <c r="D59" s="107"/>
      <c r="E59" s="107"/>
      <c r="F59" s="107"/>
      <c r="G59" s="107"/>
      <c r="H59" s="107"/>
      <c r="I59" s="108"/>
      <c r="J59" s="108"/>
      <c r="K59" s="108"/>
      <c r="L59" s="105"/>
    </row>
    <row r="60" spans="1:26" ht="12" customHeight="1">
      <c r="A60" s="51"/>
      <c r="B60" s="1"/>
      <c r="C60" s="1"/>
      <c r="D60" s="1"/>
      <c r="E60" s="1"/>
      <c r="F60" s="1"/>
      <c r="G60" s="1"/>
      <c r="H60" s="1"/>
      <c r="L60" s="41"/>
    </row>
    <row r="61" spans="1:26" ht="12" customHeight="1">
      <c r="A61" s="136" t="s">
        <v>141</v>
      </c>
      <c r="B61" s="116"/>
      <c r="C61" s="116"/>
      <c r="D61" s="116"/>
      <c r="E61" s="116"/>
      <c r="F61" s="116"/>
      <c r="G61" s="116"/>
      <c r="H61" s="116"/>
      <c r="I61" s="116"/>
      <c r="J61" s="116"/>
      <c r="K61" s="116"/>
      <c r="L61" s="137"/>
    </row>
    <row r="62" spans="1:26" ht="12" customHeight="1">
      <c r="A62" s="139"/>
      <c r="B62" s="117"/>
      <c r="C62" s="117"/>
      <c r="D62" s="117"/>
      <c r="E62" s="117"/>
      <c r="F62" s="117"/>
      <c r="G62" s="117"/>
      <c r="H62" s="117"/>
      <c r="I62" s="117"/>
      <c r="J62" s="117"/>
      <c r="K62" s="117"/>
      <c r="L62" s="135"/>
      <c r="M62" s="113"/>
      <c r="N62" s="113"/>
      <c r="O62" s="113"/>
      <c r="P62" s="113"/>
      <c r="Q62" s="113"/>
      <c r="R62" s="113"/>
      <c r="S62" s="113"/>
      <c r="T62" s="113"/>
      <c r="U62" s="113"/>
      <c r="V62" s="113"/>
      <c r="W62" s="113"/>
      <c r="X62" s="113"/>
      <c r="Y62" s="113"/>
      <c r="Z62" s="113"/>
    </row>
    <row r="63" spans="1:26" ht="12" customHeight="1">
      <c r="A63" s="130"/>
      <c r="B63" s="131"/>
      <c r="C63" s="131"/>
      <c r="D63" s="131"/>
      <c r="E63" s="131"/>
      <c r="F63" s="131"/>
      <c r="G63" s="131"/>
      <c r="H63" s="131"/>
      <c r="I63" s="131"/>
      <c r="J63" s="131"/>
      <c r="K63" s="131"/>
      <c r="L63" s="132"/>
      <c r="M63" s="113"/>
      <c r="N63" s="113"/>
      <c r="O63" s="113"/>
      <c r="P63" s="113"/>
      <c r="Q63" s="113"/>
      <c r="R63" s="113"/>
      <c r="S63" s="113"/>
      <c r="T63" s="113"/>
      <c r="U63" s="113"/>
      <c r="V63" s="113"/>
      <c r="W63" s="113"/>
      <c r="X63" s="113"/>
      <c r="Y63" s="113"/>
      <c r="Z63" s="113"/>
    </row>
    <row r="64" spans="1:2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07">
    <mergeCell ref="A26:L26"/>
    <mergeCell ref="A27:L27"/>
    <mergeCell ref="A28:L28"/>
    <mergeCell ref="A34:L34"/>
    <mergeCell ref="A35:L35"/>
    <mergeCell ref="A37:L37"/>
    <mergeCell ref="I39:L39"/>
    <mergeCell ref="E39:F39"/>
    <mergeCell ref="G39:H39"/>
    <mergeCell ref="E40:F40"/>
    <mergeCell ref="G40:H40"/>
    <mergeCell ref="I40:L40"/>
    <mergeCell ref="G41:H41"/>
    <mergeCell ref="I41:L41"/>
    <mergeCell ref="G46:H46"/>
    <mergeCell ref="I46:L46"/>
    <mergeCell ref="E44:F44"/>
    <mergeCell ref="G44:H44"/>
    <mergeCell ref="I44:L44"/>
    <mergeCell ref="E45:F45"/>
    <mergeCell ref="G45:H45"/>
    <mergeCell ref="I45:L45"/>
    <mergeCell ref="E46:F46"/>
    <mergeCell ref="A48:C48"/>
    <mergeCell ref="A49:C49"/>
    <mergeCell ref="A50:C50"/>
    <mergeCell ref="A51:C51"/>
    <mergeCell ref="A52:C52"/>
    <mergeCell ref="A53:C53"/>
    <mergeCell ref="A54:C54"/>
    <mergeCell ref="A55:C55"/>
    <mergeCell ref="A39:C39"/>
    <mergeCell ref="A40:C40"/>
    <mergeCell ref="A41:C41"/>
    <mergeCell ref="A42:C42"/>
    <mergeCell ref="A43:C43"/>
    <mergeCell ref="A44:C44"/>
    <mergeCell ref="A45:C45"/>
    <mergeCell ref="A46:C46"/>
    <mergeCell ref="A47:C47"/>
    <mergeCell ref="I51:L51"/>
    <mergeCell ref="E52:F52"/>
    <mergeCell ref="G52:H52"/>
    <mergeCell ref="I52:L52"/>
    <mergeCell ref="E53:F53"/>
    <mergeCell ref="E47:F47"/>
    <mergeCell ref="G47:H47"/>
    <mergeCell ref="I47:L47"/>
    <mergeCell ref="G48:H48"/>
    <mergeCell ref="I48:L48"/>
    <mergeCell ref="E48:F48"/>
    <mergeCell ref="E49:F49"/>
    <mergeCell ref="G49:H49"/>
    <mergeCell ref="I49:L49"/>
    <mergeCell ref="A9:L9"/>
    <mergeCell ref="A11:L11"/>
    <mergeCell ref="A1:L1"/>
    <mergeCell ref="D3:G3"/>
    <mergeCell ref="J3:L3"/>
    <mergeCell ref="A4:C4"/>
    <mergeCell ref="D4:G4"/>
    <mergeCell ref="J4:L4"/>
    <mergeCell ref="D5:L5"/>
    <mergeCell ref="A5:C5"/>
    <mergeCell ref="A7:D7"/>
    <mergeCell ref="C13:E14"/>
    <mergeCell ref="F13:H14"/>
    <mergeCell ref="I13:J13"/>
    <mergeCell ref="K13:K14"/>
    <mergeCell ref="L13:L14"/>
    <mergeCell ref="A13:B14"/>
    <mergeCell ref="A15:B15"/>
    <mergeCell ref="C15:E15"/>
    <mergeCell ref="F15:H15"/>
    <mergeCell ref="A16:B17"/>
    <mergeCell ref="C16:E17"/>
    <mergeCell ref="F16:H17"/>
    <mergeCell ref="I16:I17"/>
    <mergeCell ref="J16:J17"/>
    <mergeCell ref="K16:K17"/>
    <mergeCell ref="L16:L17"/>
    <mergeCell ref="A20:L20"/>
    <mergeCell ref="A24:L24"/>
    <mergeCell ref="A63:L63"/>
    <mergeCell ref="E54:F54"/>
    <mergeCell ref="G54:H54"/>
    <mergeCell ref="I54:L54"/>
    <mergeCell ref="E55:F55"/>
    <mergeCell ref="G55:H55"/>
    <mergeCell ref="I55:L55"/>
    <mergeCell ref="A61:L61"/>
    <mergeCell ref="A25:L25"/>
    <mergeCell ref="E41:F41"/>
    <mergeCell ref="E42:F42"/>
    <mergeCell ref="G42:H42"/>
    <mergeCell ref="I42:L42"/>
    <mergeCell ref="E43:F43"/>
    <mergeCell ref="G43:H43"/>
    <mergeCell ref="I43:L43"/>
    <mergeCell ref="A62:L62"/>
    <mergeCell ref="E50:F50"/>
    <mergeCell ref="G50:H50"/>
    <mergeCell ref="I50:L50"/>
    <mergeCell ref="G53:H53"/>
    <mergeCell ref="I53:L53"/>
    <mergeCell ref="E51:F51"/>
    <mergeCell ref="G51:H51"/>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EB16EFC9EFA2842B10DFB7E38F0812B" ma:contentTypeVersion="15" ma:contentTypeDescription="Crear nuevo documento." ma:contentTypeScope="" ma:versionID="dd778a0e99beed52157ac0efa1e26afa">
  <xsd:schema xmlns:xsd="http://www.w3.org/2001/XMLSchema" xmlns:xs="http://www.w3.org/2001/XMLSchema" xmlns:p="http://schemas.microsoft.com/office/2006/metadata/properties" xmlns:ns2="7b97179e-8e70-4d18-8dac-9b5548dee491" xmlns:ns3="31a0bb85-7ca9-471d-bd73-7d65912f9d74" targetNamespace="http://schemas.microsoft.com/office/2006/metadata/properties" ma:root="true" ma:fieldsID="73afe296e6828a6b3bcce7d64c551ec1" ns2:_="" ns3:_="">
    <xsd:import namespace="7b97179e-8e70-4d18-8dac-9b5548dee491"/>
    <xsd:import namespace="31a0bb85-7ca9-471d-bd73-7d65912f9d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97179e-8e70-4d18-8dac-9b5548dee4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50c7c0f-4f80-4712-bfdb-5397f5d3de4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a0bb85-7ca9-471d-bd73-7d65912f9d74"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b33b6c1-a8f9-4758-bf42-69284e9219af}" ma:internalName="TaxCatchAll" ma:showField="CatchAllData" ma:web="31a0bb85-7ca9-471d-bd73-7d65912f9d7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1a0bb85-7ca9-471d-bd73-7d65912f9d74" xsi:nil="true"/>
    <lcf76f155ced4ddcb4097134ff3c332f xmlns="7b97179e-8e70-4d18-8dac-9b5548dee49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384B81-B7FA-4FA3-8054-E87881EAA9B4}">
  <ds:schemaRefs>
    <ds:schemaRef ds:uri="http://schemas.microsoft.com/sharepoint/v3/contenttype/forms"/>
  </ds:schemaRefs>
</ds:datastoreItem>
</file>

<file path=customXml/itemProps2.xml><?xml version="1.0" encoding="utf-8"?>
<ds:datastoreItem xmlns:ds="http://schemas.openxmlformats.org/officeDocument/2006/customXml" ds:itemID="{0E3E2EDC-8127-48B1-8736-EB9D3620EE05}"/>
</file>

<file path=customXml/itemProps3.xml><?xml version="1.0" encoding="utf-8"?>
<ds:datastoreItem xmlns:ds="http://schemas.openxmlformats.org/officeDocument/2006/customXml" ds:itemID="{A6350DF3-7D43-4B21-A1D9-A8D3AD6FFF63}">
  <ds:schemaRefs>
    <ds:schemaRef ds:uri="http://www.w3.org/XML/1998/namespace"/>
    <ds:schemaRef ds:uri="http://purl.org/dc/terms/"/>
    <ds:schemaRef ds:uri="http://purl.org/dc/elements/1.1/"/>
    <ds:schemaRef ds:uri="http://schemas.microsoft.com/office/2006/documentManagement/types"/>
    <ds:schemaRef ds:uri="31a0bb85-7ca9-471d-bd73-7d65912f9d74"/>
    <ds:schemaRef ds:uri="http://purl.org/dc/dcmitype/"/>
    <ds:schemaRef ds:uri="http://schemas.openxmlformats.org/package/2006/metadata/core-properties"/>
    <ds:schemaRef ds:uri="http://schemas.microsoft.com/office/2006/metadata/properties"/>
    <ds:schemaRef ds:uri="http://schemas.microsoft.com/office/infopath/2007/PartnerControls"/>
    <ds:schemaRef ds:uri="7b97179e-8e70-4d18-8dac-9b5548dee49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Presupuesto</vt:lpstr>
      <vt:lpstr>Consolidado</vt:lpstr>
      <vt:lpstr>Summary Budget</vt:lpstr>
      <vt:lpstr>Budget Narrative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IDewulf</dc:creator>
  <cp:keywords/>
  <dc:description/>
  <cp:lastModifiedBy>Sara Isabel Gutierrez Muñoz</cp:lastModifiedBy>
  <cp:revision/>
  <dcterms:created xsi:type="dcterms:W3CDTF">2002-11-11T20:30:30Z</dcterms:created>
  <dcterms:modified xsi:type="dcterms:W3CDTF">2024-05-15T21:33:13Z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105000.000000000</vt:lpwstr>
  </property>
  <property fmtid="{D5CDD505-2E9C-101B-9397-08002B2CF9AE}" pid="3" name="Document Type">
    <vt:lpwstr>FMM Manual</vt:lpwstr>
  </property>
  <property fmtid="{D5CDD505-2E9C-101B-9397-08002B2CF9AE}" pid="4" name="Topic Areas">
    <vt:lpwstr>Subagreement Materials</vt:lpwstr>
  </property>
  <property fmtid="{D5CDD505-2E9C-101B-9397-08002B2CF9AE}" pid="5" name="Topic Area">
    <vt:lpwstr>Field Management Resources</vt:lpwstr>
  </property>
  <property fmtid="{D5CDD505-2E9C-101B-9397-08002B2CF9AE}" pid="6" name="Purpose">
    <vt:lpwstr>Action</vt:lpwstr>
  </property>
  <property fmtid="{D5CDD505-2E9C-101B-9397-08002B2CF9AE}" pid="7" name="Action Item">
    <vt:lpwstr/>
  </property>
  <property fmtid="{D5CDD505-2E9C-101B-9397-08002B2CF9AE}" pid="8" name="_NewReviewCycle">
    <vt:lpwstr/>
  </property>
  <property fmtid="{D5CDD505-2E9C-101B-9397-08002B2CF9AE}" pid="9" name="ContentTypeId">
    <vt:lpwstr>0x0101005EB16EFC9EFA2842B10DFB7E38F0812B</vt:lpwstr>
  </property>
  <property fmtid="{D5CDD505-2E9C-101B-9397-08002B2CF9AE}" pid="10" name="MediaServiceImageTags">
    <vt:lpwstr/>
  </property>
</Properties>
</file>